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23256" windowHeight="12576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2" i="1"/>
  <c r="G372"/>
  <c r="H372"/>
  <c r="I372"/>
  <c r="J372"/>
  <c r="I380" l="1"/>
  <c r="H380"/>
  <c r="G380"/>
  <c r="F380"/>
  <c r="I378"/>
  <c r="H378"/>
  <c r="G378"/>
  <c r="F378"/>
  <c r="J369"/>
  <c r="I369"/>
  <c r="H369"/>
  <c r="G369"/>
  <c r="F369"/>
  <c r="J361"/>
  <c r="I361"/>
  <c r="H361"/>
  <c r="G361"/>
  <c r="F361"/>
  <c r="J352"/>
  <c r="I352"/>
  <c r="H352"/>
  <c r="G352"/>
  <c r="F352"/>
  <c r="I350"/>
  <c r="H350"/>
  <c r="G350"/>
  <c r="F350"/>
  <c r="J345"/>
  <c r="I345"/>
  <c r="H345"/>
  <c r="G345"/>
  <c r="F345"/>
  <c r="J342"/>
  <c r="I342"/>
  <c r="H342"/>
  <c r="G342"/>
  <c r="F342"/>
  <c r="E342"/>
  <c r="D342"/>
  <c r="J335"/>
  <c r="I335"/>
  <c r="H335"/>
  <c r="G335"/>
  <c r="F335"/>
  <c r="J326"/>
  <c r="I326"/>
  <c r="H326"/>
  <c r="G326"/>
  <c r="F326"/>
  <c r="J324"/>
  <c r="I324"/>
  <c r="H324"/>
  <c r="G324"/>
  <c r="F324"/>
  <c r="J319"/>
  <c r="I319"/>
  <c r="H319"/>
  <c r="G319"/>
  <c r="F319"/>
  <c r="J316"/>
  <c r="I316"/>
  <c r="H316"/>
  <c r="G316"/>
  <c r="F316"/>
  <c r="J309"/>
  <c r="I309"/>
  <c r="H309"/>
  <c r="G309"/>
  <c r="F309"/>
  <c r="J300"/>
  <c r="I300"/>
  <c r="H300"/>
  <c r="G300"/>
  <c r="F300"/>
  <c r="J298"/>
  <c r="I298"/>
  <c r="H298"/>
  <c r="G298"/>
  <c r="F298"/>
  <c r="J293"/>
  <c r="I293"/>
  <c r="H293"/>
  <c r="G293"/>
  <c r="F293"/>
  <c r="J290"/>
  <c r="I290"/>
  <c r="H290"/>
  <c r="G290"/>
  <c r="F290"/>
  <c r="J282"/>
  <c r="I282"/>
  <c r="H282"/>
  <c r="G282"/>
  <c r="F282"/>
  <c r="I274"/>
  <c r="H274"/>
  <c r="G274"/>
  <c r="F274"/>
  <c r="J272"/>
  <c r="I272"/>
  <c r="H272"/>
  <c r="G272"/>
  <c r="F272"/>
  <c r="J267"/>
  <c r="I267"/>
  <c r="H267"/>
  <c r="G267"/>
  <c r="F267"/>
  <c r="J264"/>
  <c r="I264"/>
  <c r="H264"/>
  <c r="G264"/>
  <c r="F264"/>
  <c r="J256"/>
  <c r="I256"/>
  <c r="H256"/>
  <c r="G256"/>
  <c r="F256"/>
  <c r="J247"/>
  <c r="I247"/>
  <c r="H247"/>
  <c r="G247"/>
  <c r="F247"/>
  <c r="J245"/>
  <c r="I245"/>
  <c r="H245"/>
  <c r="G245"/>
  <c r="F245"/>
  <c r="J240"/>
  <c r="I240"/>
  <c r="H240"/>
  <c r="G240"/>
  <c r="F240"/>
  <c r="J237"/>
  <c r="I237"/>
  <c r="H237"/>
  <c r="G237"/>
  <c r="F237"/>
  <c r="J230"/>
  <c r="I230"/>
  <c r="H230"/>
  <c r="G230"/>
  <c r="F230"/>
  <c r="J221"/>
  <c r="I221"/>
  <c r="H221"/>
  <c r="G221"/>
  <c r="F221"/>
  <c r="J214"/>
  <c r="I214"/>
  <c r="H214"/>
  <c r="G214"/>
  <c r="F214"/>
  <c r="J211"/>
  <c r="I211"/>
  <c r="H211"/>
  <c r="G211"/>
  <c r="F211"/>
  <c r="J204"/>
  <c r="I204"/>
  <c r="H204"/>
  <c r="G204"/>
  <c r="F204"/>
  <c r="I195"/>
  <c r="H195"/>
  <c r="G195"/>
  <c r="F195"/>
  <c r="J193"/>
  <c r="I193"/>
  <c r="H193"/>
  <c r="G193"/>
  <c r="F193"/>
  <c r="J188"/>
  <c r="I188"/>
  <c r="H188"/>
  <c r="G188"/>
  <c r="F188"/>
  <c r="J185"/>
  <c r="I185"/>
  <c r="H185"/>
  <c r="G185"/>
  <c r="F185"/>
  <c r="J178"/>
  <c r="I178"/>
  <c r="H178"/>
  <c r="G178"/>
  <c r="F178"/>
  <c r="I169"/>
  <c r="H169"/>
  <c r="G169"/>
  <c r="F169"/>
  <c r="I167"/>
  <c r="H167"/>
  <c r="G167"/>
  <c r="F167"/>
  <c r="I161"/>
  <c r="H161"/>
  <c r="G161"/>
  <c r="F161"/>
  <c r="J158"/>
  <c r="I158"/>
  <c r="H158"/>
  <c r="G158"/>
  <c r="F158"/>
  <c r="J150"/>
  <c r="I150"/>
  <c r="H150"/>
  <c r="G150"/>
  <c r="F150"/>
  <c r="I141"/>
  <c r="H141"/>
  <c r="G141"/>
  <c r="F141"/>
  <c r="I139"/>
  <c r="H139"/>
  <c r="G139"/>
  <c r="F139"/>
  <c r="I134"/>
  <c r="H134"/>
  <c r="G134"/>
  <c r="F134"/>
  <c r="I131"/>
  <c r="H131"/>
  <c r="G131"/>
  <c r="F131"/>
  <c r="J124"/>
  <c r="I124"/>
  <c r="H124"/>
  <c r="G124"/>
  <c r="F124"/>
  <c r="I115"/>
  <c r="H115"/>
  <c r="G115"/>
  <c r="F115"/>
  <c r="I113"/>
  <c r="H113"/>
  <c r="G113"/>
  <c r="F113"/>
  <c r="I108"/>
  <c r="H108"/>
  <c r="G108"/>
  <c r="F108"/>
  <c r="J105"/>
  <c r="I105"/>
  <c r="H105"/>
  <c r="G105"/>
  <c r="F105"/>
  <c r="J97"/>
  <c r="I97"/>
  <c r="H97"/>
  <c r="G97"/>
  <c r="F97"/>
  <c r="J88"/>
  <c r="I88"/>
  <c r="H88"/>
  <c r="G88"/>
  <c r="F88"/>
  <c r="I86"/>
  <c r="H86"/>
  <c r="G86"/>
  <c r="F86"/>
  <c r="J81"/>
  <c r="I81"/>
  <c r="H81"/>
  <c r="G81"/>
  <c r="F81"/>
  <c r="J78"/>
  <c r="I78"/>
  <c r="H78"/>
  <c r="G78"/>
  <c r="F78"/>
  <c r="E78"/>
  <c r="D78"/>
  <c r="J71"/>
  <c r="I71"/>
  <c r="H71"/>
  <c r="G71"/>
  <c r="F71"/>
  <c r="J62"/>
  <c r="I62"/>
  <c r="H62"/>
  <c r="G62"/>
  <c r="F62"/>
  <c r="J60"/>
  <c r="I60"/>
  <c r="H60"/>
  <c r="G60"/>
  <c r="F60"/>
  <c r="J55"/>
  <c r="I55"/>
  <c r="H55"/>
  <c r="G55"/>
  <c r="F55"/>
  <c r="J52"/>
  <c r="I52"/>
  <c r="H52"/>
  <c r="G52"/>
  <c r="F52"/>
  <c r="J45"/>
  <c r="I45"/>
  <c r="H45"/>
  <c r="G45"/>
  <c r="F45"/>
  <c r="J36"/>
  <c r="I36"/>
  <c r="H36"/>
  <c r="G36"/>
  <c r="F36"/>
  <c r="J34"/>
  <c r="I34"/>
  <c r="H34"/>
  <c r="G34"/>
  <c r="F34"/>
  <c r="J29"/>
  <c r="I29"/>
  <c r="H29"/>
  <c r="G29"/>
  <c r="F29"/>
  <c r="J26"/>
  <c r="I26"/>
  <c r="H26"/>
  <c r="G26"/>
  <c r="F26"/>
  <c r="J18"/>
  <c r="I18"/>
  <c r="H18"/>
  <c r="G18"/>
  <c r="F18"/>
  <c r="F248" l="1"/>
  <c r="H248"/>
  <c r="J248"/>
  <c r="G275"/>
  <c r="I275"/>
  <c r="M272" s="1"/>
  <c r="H275"/>
  <c r="G301"/>
  <c r="I301"/>
  <c r="M300" s="1"/>
  <c r="F327"/>
  <c r="H327"/>
  <c r="J327"/>
  <c r="G353"/>
  <c r="I353"/>
  <c r="M345" s="1"/>
  <c r="G381"/>
  <c r="I381"/>
  <c r="M380" s="1"/>
  <c r="F37"/>
  <c r="H37"/>
  <c r="J37"/>
  <c r="G63"/>
  <c r="I63"/>
  <c r="M62" s="1"/>
  <c r="F89"/>
  <c r="H89"/>
  <c r="J89"/>
  <c r="F116"/>
  <c r="H116"/>
  <c r="J116"/>
  <c r="F142"/>
  <c r="H142"/>
  <c r="G196"/>
  <c r="G219" s="1"/>
  <c r="G222" s="1"/>
  <c r="I196"/>
  <c r="M193" s="1"/>
  <c r="F275"/>
  <c r="J381"/>
  <c r="G170"/>
  <c r="I170"/>
  <c r="M158" s="1"/>
  <c r="G37"/>
  <c r="I37"/>
  <c r="M34" s="1"/>
  <c r="F63"/>
  <c r="H63"/>
  <c r="J63"/>
  <c r="G89"/>
  <c r="I89"/>
  <c r="M86" s="1"/>
  <c r="G116"/>
  <c r="I116"/>
  <c r="M113" s="1"/>
  <c r="G142"/>
  <c r="I142"/>
  <c r="M141" s="1"/>
  <c r="F170"/>
  <c r="H170"/>
  <c r="J170"/>
  <c r="F196"/>
  <c r="F219" s="1"/>
  <c r="F222" s="1"/>
  <c r="H196"/>
  <c r="H219" s="1"/>
  <c r="H222" s="1"/>
  <c r="J196"/>
  <c r="J219" s="1"/>
  <c r="G248"/>
  <c r="I248"/>
  <c r="M245" s="1"/>
  <c r="F301"/>
  <c r="H301"/>
  <c r="J301"/>
  <c r="G327"/>
  <c r="I327"/>
  <c r="M324" s="1"/>
  <c r="F353"/>
  <c r="H353"/>
  <c r="J353"/>
  <c r="F381"/>
  <c r="H381"/>
  <c r="M267" l="1"/>
  <c r="M326"/>
  <c r="M298"/>
  <c r="M290"/>
  <c r="M372"/>
  <c r="M247"/>
  <c r="M342"/>
  <c r="M105"/>
  <c r="M369"/>
  <c r="M350"/>
  <c r="M256"/>
  <c r="M274"/>
  <c r="M230"/>
  <c r="M134"/>
  <c r="M81"/>
  <c r="M361"/>
  <c r="M378"/>
  <c r="M335"/>
  <c r="M264"/>
  <c r="M309"/>
  <c r="M139"/>
  <c r="M115"/>
  <c r="M71"/>
  <c r="M167"/>
  <c r="M185"/>
  <c r="M282"/>
  <c r="M293"/>
  <c r="M161"/>
  <c r="M60"/>
  <c r="M240"/>
  <c r="M29"/>
  <c r="F383"/>
  <c r="F384" s="1"/>
  <c r="M131"/>
  <c r="M124"/>
  <c r="M108"/>
  <c r="M97"/>
  <c r="M319"/>
  <c r="M150"/>
  <c r="M52"/>
  <c r="M237"/>
  <c r="M18"/>
  <c r="M36"/>
  <c r="M78"/>
  <c r="G383"/>
  <c r="G384" s="1"/>
  <c r="H383"/>
  <c r="H384" s="1"/>
  <c r="M195"/>
  <c r="M188"/>
  <c r="M178"/>
  <c r="M169"/>
  <c r="M45"/>
  <c r="M55"/>
  <c r="M316"/>
  <c r="M26"/>
  <c r="I219"/>
  <c r="I222" s="1"/>
  <c r="I383" s="1"/>
  <c r="I384" s="1"/>
  <c r="J383"/>
  <c r="J384" s="1"/>
  <c r="M204" l="1"/>
  <c r="M221"/>
  <c r="M214"/>
  <c r="M211"/>
  <c r="M219"/>
</calcChain>
</file>

<file path=xl/sharedStrings.xml><?xml version="1.0" encoding="utf-8"?>
<sst xmlns="http://schemas.openxmlformats.org/spreadsheetml/2006/main" count="763" uniqueCount="247">
  <si>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</si>
  <si>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</si>
  <si>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</si>
  <si>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</si>
  <si>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</si>
  <si>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</si>
  <si>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</si>
  <si>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</si>
  <si>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</si>
  <si>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 от общего каллоража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</si>
  <si>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</si>
  <si>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</si>
  <si>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</si>
  <si>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</si>
  <si>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</si>
  <si>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</si>
  <si>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</si>
  <si>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</si>
  <si>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</si>
  <si>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</si>
  <si>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</si>
  <si>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</si>
  <si>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</si>
  <si>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</si>
  <si>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</si>
  <si>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</si>
  <si>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</si>
  <si>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</si>
  <si>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</si>
  <si>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№ 9.2</t>
  </si>
  <si>
    <t>№ 1.1</t>
  </si>
  <si>
    <t xml:space="preserve">Котлеты из говядины  </t>
  </si>
  <si>
    <t>№ 2.1</t>
  </si>
  <si>
    <t>Соус томатный</t>
  </si>
  <si>
    <t>№ 12.1</t>
  </si>
  <si>
    <t>№ 7.2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</si>
  <si>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</si>
  <si>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</si>
  <si>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</si>
  <si>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</si>
  <si>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</si>
  <si>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</si>
  <si>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</si>
  <si>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№ 11.8</t>
  </si>
  <si>
    <t>Итого полдник</t>
  </si>
  <si>
    <t>Ужин:</t>
  </si>
  <si>
    <t>Рыба припущенная со сметанным соусом</t>
  </si>
  <si>
    <t>№ 4.1</t>
  </si>
  <si>
    <t>№ 8.1</t>
  </si>
  <si>
    <t>Чай с сахаром и лимоном</t>
  </si>
  <si>
    <t>№ 11.5</t>
  </si>
  <si>
    <t>Итого ужин</t>
  </si>
  <si>
    <t>Ужин 2</t>
  </si>
  <si>
    <t>№ 6.8</t>
  </si>
  <si>
    <t>Итого ужиин 2</t>
  </si>
  <si>
    <t>Итого за первый день:</t>
  </si>
  <si>
    <t>Среднедневная сбалансированность</t>
  </si>
  <si>
    <t xml:space="preserve">2 День </t>
  </si>
  <si>
    <t>Сырники из творога</t>
  </si>
  <si>
    <t>№ 71</t>
  </si>
  <si>
    <t>Каша овсяная "Геркулес" вязкая с маслом сливочным</t>
  </si>
  <si>
    <t>№ 7.3</t>
  </si>
  <si>
    <t>№ 11.2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</si>
  <si>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</si>
  <si>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</si>
  <si>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</si>
  <si>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</si>
  <si>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</si>
  <si>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</si>
  <si>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</si>
  <si>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0.46</t>
  </si>
  <si>
    <t>№ 11.6</t>
  </si>
  <si>
    <t>№ 10.1</t>
  </si>
  <si>
    <t>№ 13.3</t>
  </si>
  <si>
    <t>№ 2.3</t>
  </si>
  <si>
    <t>№ 9.1</t>
  </si>
  <si>
    <t>Чай с сахаром</t>
  </si>
  <si>
    <t>№ 11.4</t>
  </si>
  <si>
    <t>№10.7</t>
  </si>
  <si>
    <t>Ужин2</t>
  </si>
  <si>
    <t>Итого ужин 2</t>
  </si>
  <si>
    <t>Итого за 2-ой день: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</si>
  <si>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</si>
  <si>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</si>
  <si>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</si>
  <si>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</si>
  <si>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</si>
  <si>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</si>
  <si>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</si>
  <si>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№ 9.8</t>
  </si>
  <si>
    <t>Щи из свежей капусты с картофелем с мясом (говядиной), сметаной</t>
  </si>
  <si>
    <t>№ 1.3</t>
  </si>
  <si>
    <t>Гуляш</t>
  </si>
  <si>
    <t>№ 2.4</t>
  </si>
  <si>
    <t>Перловка</t>
  </si>
  <si>
    <t>№ 10.3</t>
  </si>
  <si>
    <t>Ужин</t>
  </si>
  <si>
    <t>№ 2.6</t>
  </si>
  <si>
    <t>Макаронные изделия отварные с маслом</t>
  </si>
  <si>
    <t>№ 8.4</t>
  </si>
  <si>
    <t>Кефир</t>
  </si>
  <si>
    <t>№ 6.7</t>
  </si>
  <si>
    <t>Итого за 3-ий день:</t>
  </si>
  <si>
    <t xml:space="preserve">4 День </t>
  </si>
  <si>
    <t>Масло (порциями)</t>
  </si>
  <si>
    <t>№ 7.7</t>
  </si>
  <si>
    <t>Обед</t>
  </si>
  <si>
    <t>№ 1.6</t>
  </si>
  <si>
    <t xml:space="preserve">Котлеты рыбные 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</si>
  <si>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</si>
  <si>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</si>
  <si>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</si>
  <si>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</si>
  <si>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</si>
  <si>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</si>
  <si>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Гречка рассыпчатая </t>
  </si>
  <si>
    <t>Итого за 4-ий день:</t>
  </si>
  <si>
    <t xml:space="preserve">5 День </t>
  </si>
  <si>
    <t>хлеб пшеничный</t>
  </si>
  <si>
    <t>№8</t>
  </si>
  <si>
    <t>Помидор свежий</t>
  </si>
  <si>
    <t>№ 9.9</t>
  </si>
  <si>
    <t>№ 1.4</t>
  </si>
  <si>
    <t>Птица, отварная</t>
  </si>
  <si>
    <t>№ 3.2</t>
  </si>
  <si>
    <t xml:space="preserve">Компот из кураги </t>
  </si>
  <si>
    <t>№10.5</t>
  </si>
  <si>
    <t>Мясо отварное</t>
  </si>
  <si>
    <t>Картофель тушёный с луком</t>
  </si>
  <si>
    <t>Итого ужин2</t>
  </si>
  <si>
    <t>Итого за 5-ий день:</t>
  </si>
  <si>
    <t xml:space="preserve">6 День </t>
  </si>
  <si>
    <t>Завтрак</t>
  </si>
  <si>
    <t>Итого  завтрак</t>
  </si>
  <si>
    <t>Суп картофельный с мясными фрикадельками</t>
  </si>
  <si>
    <t>№ 1.7</t>
  </si>
  <si>
    <t xml:space="preserve">Биточки из говядины  </t>
  </si>
  <si>
    <t>Итого  обед</t>
  </si>
  <si>
    <t>Итого за 6-ий день:</t>
  </si>
  <si>
    <t>7 день</t>
  </si>
  <si>
    <t xml:space="preserve">№9.3 </t>
  </si>
  <si>
    <t>Суп крестьянский, с мясом и со сметаной</t>
  </si>
  <si>
    <t>№ 1.8</t>
  </si>
  <si>
    <t>Компот из сухофруктов</t>
  </si>
  <si>
    <t>Итого за 7-ий день:</t>
  </si>
  <si>
    <t>8 день</t>
  </si>
  <si>
    <t>№ 1.9</t>
  </si>
  <si>
    <t>Рыба, запеченная в молоке</t>
  </si>
  <si>
    <t>№ 4.3</t>
  </si>
  <si>
    <t>Итого за 8-ий день:</t>
  </si>
  <si>
    <t>9 День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</si>
  <si>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</si>
  <si>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</si>
  <si>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</si>
  <si>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</si>
  <si>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№11.6 </t>
  </si>
  <si>
    <t>Котлеты рыбные запечённые</t>
  </si>
  <si>
    <t>Итого за 9-ий день:</t>
  </si>
  <si>
    <t>10 день</t>
  </si>
  <si>
    <t>Салат Свекольный с горошком</t>
  </si>
  <si>
    <t>№ 9.7</t>
  </si>
  <si>
    <t>суп с рыбными консервами</t>
  </si>
  <si>
    <t>№ 1.10</t>
  </si>
  <si>
    <t>Тефтели</t>
  </si>
  <si>
    <t>№ 2.2</t>
  </si>
  <si>
    <t>Птица запечёная</t>
  </si>
  <si>
    <t>№ 3.3</t>
  </si>
  <si>
    <t>Итого за 10-ий день:</t>
  </si>
  <si>
    <t xml:space="preserve">11 День  </t>
  </si>
  <si>
    <t>Итого за 11  день:</t>
  </si>
  <si>
    <t xml:space="preserve">12 День </t>
  </si>
  <si>
    <t>масло порциями</t>
  </si>
  <si>
    <t>Итого за 12-ый день:</t>
  </si>
  <si>
    <t xml:space="preserve">13 День </t>
  </si>
  <si>
    <t>Итого за13-ый день:</t>
  </si>
  <si>
    <t xml:space="preserve">14 День </t>
  </si>
  <si>
    <t>№12.2</t>
  </si>
  <si>
    <t>Итого за 14-ый день:</t>
  </si>
  <si>
    <t>Итого за 14 дней</t>
  </si>
  <si>
    <t>Среднедневная норма</t>
  </si>
  <si>
    <t>Соотношение</t>
  </si>
  <si>
    <t>Фито-чай с сахаром</t>
  </si>
  <si>
    <t>Кисель из концентрата</t>
  </si>
  <si>
    <t>Напиток из чернослива</t>
  </si>
  <si>
    <t>0.53</t>
  </si>
  <si>
    <t>Чай с молоком</t>
  </si>
  <si>
    <t>Котлеты рыбные</t>
  </si>
  <si>
    <t>Овощное рагу</t>
  </si>
  <si>
    <t xml:space="preserve">Картофель отварной </t>
  </si>
  <si>
    <t>Курица в соусе с томатом</t>
  </si>
  <si>
    <t>14.59</t>
  </si>
  <si>
    <t>№8,4</t>
  </si>
  <si>
    <t>Шницель из говядины</t>
  </si>
  <si>
    <t>0.56</t>
  </si>
  <si>
    <t>№ 2.7</t>
  </si>
  <si>
    <t>Омлет</t>
  </si>
  <si>
    <t>№5.1</t>
  </si>
  <si>
    <t>Пирожок с изюмом</t>
  </si>
  <si>
    <t>Булочка  обсыпная с повидлом</t>
  </si>
  <si>
    <t>Манник соус сметанный</t>
  </si>
  <si>
    <t>Манник сметанный соус</t>
  </si>
  <si>
    <t>Напиток из шиповника</t>
  </si>
  <si>
    <t>№8.5</t>
  </si>
  <si>
    <t>№8.2</t>
  </si>
  <si>
    <t>№11.4</t>
  </si>
  <si>
    <t>№11.13</t>
  </si>
  <si>
    <t>№11.12</t>
  </si>
  <si>
    <t>№11.2</t>
  </si>
  <si>
    <t>№2.9</t>
  </si>
  <si>
    <t>№9.11</t>
  </si>
  <si>
    <t>№10.8</t>
  </si>
  <si>
    <t>33.4</t>
  </si>
  <si>
    <t>№3.4</t>
  </si>
  <si>
    <t>№2.8</t>
  </si>
  <si>
    <t>№11.14</t>
  </si>
  <si>
    <t>№ 11.14</t>
  </si>
  <si>
    <t>№4.4</t>
  </si>
  <si>
    <t>"УТВЕРЖДАЮ"</t>
  </si>
  <si>
    <t>Директор __________/Донгак В.В./</t>
  </si>
  <si>
    <t>Каша ячневая с сливочным маслом</t>
  </si>
  <si>
    <t>Суп с гороховый с мясом и картофелем</t>
  </si>
  <si>
    <t xml:space="preserve">Кисель </t>
  </si>
  <si>
    <t>Запеканка из творога со сгущенным молоком</t>
  </si>
  <si>
    <t>Компот</t>
  </si>
  <si>
    <t>Снежок</t>
  </si>
  <si>
    <t>Каша овсяная "Геркулес" вязкая с сливочным маслом</t>
  </si>
  <si>
    <t>Окорочки тушёные</t>
  </si>
  <si>
    <t>Свекольный салат</t>
  </si>
  <si>
    <t>Гуляш из говядины</t>
  </si>
  <si>
    <t>Ряженка</t>
  </si>
  <si>
    <t>Овощи натуральные свежие</t>
  </si>
  <si>
    <t>Суп с крупой</t>
  </si>
  <si>
    <t>Компот из свежих фруктов</t>
  </si>
  <si>
    <t>Борщ с капустой, картофелем, мясом и сметаной</t>
  </si>
  <si>
    <t>Кондитерское изделие</t>
  </si>
  <si>
    <t>Капуста тушёная</t>
  </si>
  <si>
    <t>Свежие огурцы</t>
  </si>
  <si>
    <t>Булочка обсыпная</t>
  </si>
  <si>
    <t>Говядина тушеная</t>
  </si>
  <si>
    <t>Суп-лапша домашняя с курицей</t>
  </si>
  <si>
    <t>Суп гороховый с говядиной</t>
  </si>
  <si>
    <t>говядина отварная</t>
  </si>
  <si>
    <t>омлет</t>
  </si>
  <si>
    <t>свежие помидоры</t>
  </si>
  <si>
    <t>Компот их сухофруктов</t>
  </si>
  <si>
    <t>14 дневное меню ДОЛ "Родничок" Лето 2025 г.</t>
  </si>
  <si>
    <t>от "26" марта 2025г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</si>
</sst>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;[Red]0.00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" fontId="1" fillId="0" borderId="8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Fill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165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1" fontId="1" fillId="4" borderId="8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165" fontId="1" fillId="4" borderId="5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165" fontId="1" fillId="5" borderId="5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wrapText="1"/>
    </xf>
    <xf numFmtId="166" fontId="1" fillId="0" borderId="5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Fill="1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7"/>
  <sheetViews>
    <sheetView tabSelected="1" topLeftCell="B1" zoomScale="85" zoomScaleNormal="85" workbookViewId="0">
      <selection activeCell="B1" sqref="B1:M386"/>
    </sheetView>
  </sheetViews>
  <sheetFormatPr defaultRowHeight="14.4"/>
  <cols>
    <col min="1" max="1" width="9.109375" hidden="1" customWidth="1"/>
    <col min="2" max="2" width="8.88671875" customWidth="1"/>
    <col min="3" max="3" width="26.44140625" customWidth="1"/>
    <col min="5" max="5" width="8.5546875" customWidth="1"/>
    <col min="6" max="7" width="9.5546875" bestFit="1" customWidth="1"/>
    <col min="9" max="9" width="12.88671875" customWidth="1"/>
  </cols>
  <sheetData>
    <row r="1" spans="2:13">
      <c r="J1" s="66" t="s">
        <v>217</v>
      </c>
      <c r="K1" s="66"/>
      <c r="L1" s="66"/>
      <c r="M1" s="66"/>
    </row>
    <row r="2" spans="2:13">
      <c r="I2" s="66" t="s">
        <v>218</v>
      </c>
      <c r="J2" s="66"/>
      <c r="K2" s="66"/>
      <c r="L2" s="66"/>
      <c r="M2" s="66"/>
    </row>
    <row r="3" spans="2:13">
      <c r="J3" s="66" t="s">
        <v>246</v>
      </c>
      <c r="K3" s="66"/>
      <c r="L3" s="66"/>
      <c r="M3" s="66"/>
    </row>
    <row r="5" spans="2:13" ht="17.399999999999999">
      <c r="B5" s="72" t="s">
        <v>245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2:13" ht="15" thickBot="1">
      <c r="B6" s="1"/>
      <c r="C6" s="1"/>
      <c r="D6" s="1"/>
      <c r="E6" s="1"/>
      <c r="F6" s="1"/>
      <c r="G6" s="1"/>
      <c r="H6" s="1"/>
      <c r="I6" s="1"/>
      <c r="J6" s="1"/>
      <c r="K6" s="1"/>
    </row>
    <row r="7" spans="2:13" ht="15" thickTop="1">
      <c r="B7" s="73" t="s">
        <v>0</v>
      </c>
      <c r="C7" s="75" t="s">
        <v>1</v>
      </c>
      <c r="D7" s="75" t="s">
        <v>2</v>
      </c>
      <c r="E7" s="75" t="s">
        <v>3</v>
      </c>
      <c r="F7" s="75" t="s">
        <v>4</v>
      </c>
      <c r="G7" s="75"/>
      <c r="H7" s="75"/>
      <c r="I7" s="75" t="s">
        <v>5</v>
      </c>
      <c r="J7" s="75" t="s">
        <v>6</v>
      </c>
      <c r="K7" s="75" t="s">
        <v>7</v>
      </c>
      <c r="L7" s="77" t="s">
        <v>8</v>
      </c>
      <c r="M7" s="69" t="s">
        <v>9</v>
      </c>
    </row>
    <row r="8" spans="2:13">
      <c r="B8" s="74"/>
      <c r="C8" s="76"/>
      <c r="D8" s="76"/>
      <c r="E8" s="76"/>
      <c r="F8" s="76"/>
      <c r="G8" s="76"/>
      <c r="H8" s="76"/>
      <c r="I8" s="76"/>
      <c r="J8" s="76"/>
      <c r="K8" s="76"/>
      <c r="L8" s="78"/>
      <c r="M8" s="70"/>
    </row>
    <row r="9" spans="2:13" ht="34.799999999999997" customHeight="1">
      <c r="B9" s="74"/>
      <c r="C9" s="76"/>
      <c r="D9" s="76"/>
      <c r="E9" s="76"/>
      <c r="F9" s="76"/>
      <c r="G9" s="76"/>
      <c r="H9" s="76"/>
      <c r="I9" s="76"/>
      <c r="J9" s="76"/>
      <c r="K9" s="76"/>
      <c r="L9" s="78"/>
      <c r="M9" s="71"/>
    </row>
    <row r="10" spans="2:13" ht="15.6">
      <c r="B10" s="11"/>
      <c r="C10" s="12"/>
      <c r="D10" s="12"/>
      <c r="E10" s="12"/>
      <c r="F10" s="12" t="s">
        <v>10</v>
      </c>
      <c r="G10" s="12" t="s">
        <v>11</v>
      </c>
      <c r="H10" s="12" t="s">
        <v>12</v>
      </c>
      <c r="I10" s="12"/>
      <c r="J10" s="12"/>
      <c r="K10" s="12"/>
      <c r="L10" s="10"/>
      <c r="M10" s="5"/>
    </row>
    <row r="11" spans="2:13" ht="15.6">
      <c r="B11" s="11">
        <v>1</v>
      </c>
      <c r="C11" s="12">
        <v>2</v>
      </c>
      <c r="D11" s="12">
        <v>3</v>
      </c>
      <c r="E11" s="12"/>
      <c r="F11" s="12">
        <v>4</v>
      </c>
      <c r="G11" s="12">
        <v>5</v>
      </c>
      <c r="H11" s="12">
        <v>6</v>
      </c>
      <c r="I11" s="12">
        <v>7</v>
      </c>
      <c r="J11" s="12">
        <v>8</v>
      </c>
      <c r="K11" s="12">
        <v>9</v>
      </c>
      <c r="L11" s="10"/>
      <c r="M11" s="5"/>
    </row>
    <row r="12" spans="2:13" ht="15.6">
      <c r="B12" s="13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0"/>
      <c r="M12" s="15"/>
    </row>
    <row r="13" spans="2:13" ht="31.2">
      <c r="B13" s="11" t="s">
        <v>14</v>
      </c>
      <c r="C13" s="2" t="s">
        <v>15</v>
      </c>
      <c r="D13" s="12">
        <v>10</v>
      </c>
      <c r="E13" s="12">
        <v>10</v>
      </c>
      <c r="F13" s="12">
        <v>0</v>
      </c>
      <c r="G13" s="12">
        <v>8.1999999999999993</v>
      </c>
      <c r="H13" s="12">
        <v>0.1</v>
      </c>
      <c r="I13" s="12">
        <v>75</v>
      </c>
      <c r="J13" s="12"/>
      <c r="K13" s="12">
        <v>14</v>
      </c>
      <c r="L13" s="16" t="s">
        <v>16</v>
      </c>
      <c r="M13" s="5"/>
    </row>
    <row r="14" spans="2:13" ht="15.6">
      <c r="B14" s="11"/>
      <c r="C14" s="4" t="s">
        <v>17</v>
      </c>
      <c r="D14" s="3">
        <v>15</v>
      </c>
      <c r="E14" s="3">
        <v>20</v>
      </c>
      <c r="F14" s="3">
        <v>4.6399999999999997</v>
      </c>
      <c r="G14" s="3">
        <v>5.9</v>
      </c>
      <c r="H14" s="3">
        <v>0</v>
      </c>
      <c r="I14" s="3">
        <v>72.8</v>
      </c>
      <c r="J14" s="3">
        <v>0.14000000000000001</v>
      </c>
      <c r="K14" s="3">
        <v>15</v>
      </c>
      <c r="L14" s="10" t="s">
        <v>18</v>
      </c>
      <c r="M14" s="5"/>
    </row>
    <row r="15" spans="2:13" ht="31.2">
      <c r="B15" s="17"/>
      <c r="C15" s="2" t="s">
        <v>219</v>
      </c>
      <c r="D15" s="18">
        <v>220</v>
      </c>
      <c r="E15" s="3">
        <v>250</v>
      </c>
      <c r="F15" s="19">
        <v>6.5</v>
      </c>
      <c r="G15" s="3">
        <v>10.199999999999999</v>
      </c>
      <c r="H15" s="3">
        <v>38.6</v>
      </c>
      <c r="I15" s="3">
        <v>271.39999999999998</v>
      </c>
      <c r="J15" s="3"/>
      <c r="K15" s="3">
        <v>173</v>
      </c>
      <c r="L15" s="16" t="s">
        <v>20</v>
      </c>
      <c r="M15" s="5"/>
    </row>
    <row r="16" spans="2:13" ht="15.6">
      <c r="B16" s="11"/>
      <c r="C16" s="2" t="s">
        <v>21</v>
      </c>
      <c r="D16" s="12">
        <v>200</v>
      </c>
      <c r="E16" s="12">
        <v>200</v>
      </c>
      <c r="F16" s="12">
        <v>3.52</v>
      </c>
      <c r="G16" s="12">
        <v>3.72</v>
      </c>
      <c r="H16" s="12">
        <v>25.49</v>
      </c>
      <c r="I16" s="12">
        <v>145.19999999999999</v>
      </c>
      <c r="J16" s="12">
        <v>1.3</v>
      </c>
      <c r="K16" s="12">
        <v>959</v>
      </c>
      <c r="L16" s="10" t="s">
        <v>22</v>
      </c>
      <c r="M16" s="5"/>
    </row>
    <row r="17" spans="2:13" ht="15.6">
      <c r="B17" s="11"/>
      <c r="C17" s="2" t="s">
        <v>23</v>
      </c>
      <c r="D17" s="12">
        <v>60</v>
      </c>
      <c r="E17" s="12">
        <v>100</v>
      </c>
      <c r="F17" s="20">
        <v>8</v>
      </c>
      <c r="G17" s="12">
        <v>0.8</v>
      </c>
      <c r="H17" s="12">
        <v>49.2</v>
      </c>
      <c r="I17" s="12">
        <v>235</v>
      </c>
      <c r="J17" s="12"/>
      <c r="K17" s="12" t="s">
        <v>24</v>
      </c>
      <c r="L17" s="16" t="s">
        <v>25</v>
      </c>
      <c r="M17" s="5"/>
    </row>
    <row r="18" spans="2:13" ht="15.6">
      <c r="B18" s="11"/>
      <c r="C18" s="6" t="s">
        <v>26</v>
      </c>
      <c r="D18" s="21"/>
      <c r="E18" s="21"/>
      <c r="F18" s="21">
        <f>SUM(F13:F17)</f>
        <v>22.66</v>
      </c>
      <c r="G18" s="21">
        <f>SUM(G13:G17)</f>
        <v>28.819999999999997</v>
      </c>
      <c r="H18" s="21">
        <f>SUM(H13:H17)</f>
        <v>113.39</v>
      </c>
      <c r="I18" s="21">
        <f>SUM(I13:I17)</f>
        <v>799.4</v>
      </c>
      <c r="J18" s="21">
        <f>SUM(J13:J17)</f>
        <v>1.44</v>
      </c>
      <c r="K18" s="21"/>
      <c r="L18" s="10"/>
      <c r="M18" s="22">
        <f>100/I37*I18</f>
        <v>29.239637741590951</v>
      </c>
    </row>
    <row r="19" spans="2:13" ht="15.6">
      <c r="B19" s="11" t="s">
        <v>27</v>
      </c>
      <c r="C19" s="2" t="s">
        <v>28</v>
      </c>
      <c r="D19" s="12">
        <v>70</v>
      </c>
      <c r="E19" s="12">
        <v>80</v>
      </c>
      <c r="F19" s="20">
        <v>1.24</v>
      </c>
      <c r="G19" s="12">
        <v>10.14</v>
      </c>
      <c r="H19" s="12">
        <v>7.47</v>
      </c>
      <c r="I19" s="12">
        <v>130</v>
      </c>
      <c r="J19" s="12">
        <v>9.36</v>
      </c>
      <c r="K19" s="12">
        <v>68</v>
      </c>
      <c r="L19" s="16" t="s">
        <v>29</v>
      </c>
      <c r="M19" s="5"/>
    </row>
    <row r="20" spans="2:13" ht="31.2">
      <c r="B20" s="11"/>
      <c r="C20" s="2" t="s">
        <v>220</v>
      </c>
      <c r="D20" s="12">
        <v>250</v>
      </c>
      <c r="E20" s="12">
        <v>350</v>
      </c>
      <c r="F20" s="12">
        <v>11</v>
      </c>
      <c r="G20" s="12">
        <v>5.2</v>
      </c>
      <c r="H20" s="12">
        <v>28.8</v>
      </c>
      <c r="I20" s="12">
        <v>171</v>
      </c>
      <c r="J20" s="12">
        <v>10.5</v>
      </c>
      <c r="K20" s="12">
        <v>102</v>
      </c>
      <c r="L20" s="10" t="s">
        <v>30</v>
      </c>
      <c r="M20" s="5"/>
    </row>
    <row r="21" spans="2:13" ht="15.6">
      <c r="B21" s="11"/>
      <c r="C21" s="2" t="s">
        <v>31</v>
      </c>
      <c r="D21" s="12">
        <v>90</v>
      </c>
      <c r="E21" s="12">
        <v>100</v>
      </c>
      <c r="F21" s="20">
        <v>10.09</v>
      </c>
      <c r="G21" s="12">
        <v>8.67</v>
      </c>
      <c r="H21" s="12">
        <v>9.25</v>
      </c>
      <c r="I21" s="12">
        <v>155</v>
      </c>
      <c r="J21" s="12">
        <v>0.56000000000000005</v>
      </c>
      <c r="K21" s="12">
        <v>268</v>
      </c>
      <c r="L21" s="16" t="s">
        <v>32</v>
      </c>
      <c r="M21" s="5"/>
    </row>
    <row r="22" spans="2:13" ht="15.6">
      <c r="B22" s="11"/>
      <c r="C22" s="2" t="s">
        <v>33</v>
      </c>
      <c r="D22" s="24">
        <v>30</v>
      </c>
      <c r="E22" s="24">
        <v>40</v>
      </c>
      <c r="F22" s="12">
        <v>0.44</v>
      </c>
      <c r="G22" s="12">
        <v>0.8</v>
      </c>
      <c r="H22" s="12">
        <v>2.48</v>
      </c>
      <c r="I22" s="20">
        <v>19.2</v>
      </c>
      <c r="J22" s="12">
        <v>0.28000000000000003</v>
      </c>
      <c r="K22" s="12">
        <v>333</v>
      </c>
      <c r="L22" s="10" t="s">
        <v>34</v>
      </c>
      <c r="M22" s="5"/>
    </row>
    <row r="23" spans="2:13" ht="15.6">
      <c r="B23" s="11"/>
      <c r="C23" s="2" t="s">
        <v>115</v>
      </c>
      <c r="D23" s="12">
        <v>150</v>
      </c>
      <c r="E23" s="12">
        <v>200</v>
      </c>
      <c r="F23" s="12">
        <v>9.31</v>
      </c>
      <c r="G23" s="12">
        <v>10.72</v>
      </c>
      <c r="H23" s="12">
        <v>45.72</v>
      </c>
      <c r="I23" s="12">
        <v>210</v>
      </c>
      <c r="J23" s="12">
        <v>0</v>
      </c>
      <c r="K23" s="12">
        <v>0.30299999999999999</v>
      </c>
      <c r="L23" s="16" t="s">
        <v>35</v>
      </c>
      <c r="M23" s="5"/>
    </row>
    <row r="24" spans="2:13" ht="15.6">
      <c r="B24" s="11"/>
      <c r="C24" s="2" t="s">
        <v>221</v>
      </c>
      <c r="D24" s="12">
        <v>200</v>
      </c>
      <c r="E24" s="12">
        <v>200</v>
      </c>
      <c r="F24" s="12">
        <v>0</v>
      </c>
      <c r="G24" s="12">
        <v>0</v>
      </c>
      <c r="H24" s="12">
        <v>26</v>
      </c>
      <c r="I24" s="12">
        <v>106</v>
      </c>
      <c r="J24" s="12">
        <v>1.8</v>
      </c>
      <c r="K24" s="12">
        <v>350</v>
      </c>
      <c r="L24" s="10" t="s">
        <v>36</v>
      </c>
      <c r="M24" s="5"/>
    </row>
    <row r="25" spans="2:13" ht="15.6">
      <c r="B25" s="11"/>
      <c r="C25" s="2" t="s">
        <v>37</v>
      </c>
      <c r="D25" s="12">
        <v>80</v>
      </c>
      <c r="E25" s="12">
        <v>120</v>
      </c>
      <c r="F25" s="12">
        <v>8</v>
      </c>
      <c r="G25" s="12">
        <v>1</v>
      </c>
      <c r="H25" s="12">
        <v>40</v>
      </c>
      <c r="I25" s="12">
        <v>188</v>
      </c>
      <c r="J25" s="25"/>
      <c r="K25" s="12" t="s">
        <v>38</v>
      </c>
      <c r="L25" s="16" t="s">
        <v>39</v>
      </c>
      <c r="M25" s="5"/>
    </row>
    <row r="26" spans="2:13" ht="15.6">
      <c r="B26" s="11"/>
      <c r="C26" s="6" t="s">
        <v>40</v>
      </c>
      <c r="D26" s="21"/>
      <c r="E26" s="21"/>
      <c r="F26" s="21">
        <f>SUM(F19:F25)</f>
        <v>40.08</v>
      </c>
      <c r="G26" s="21">
        <f>SUM(G19:G25)</f>
        <v>36.53</v>
      </c>
      <c r="H26" s="21">
        <f>SUM(H19:H25)</f>
        <v>159.72</v>
      </c>
      <c r="I26" s="21">
        <f>SUM(I19:I25)</f>
        <v>979.2</v>
      </c>
      <c r="J26" s="21">
        <f>SUM(J19:J25)</f>
        <v>22.5</v>
      </c>
      <c r="K26" s="21"/>
      <c r="L26" s="10"/>
      <c r="M26" s="22">
        <f>100/I37*I26</f>
        <v>35.81617872975464</v>
      </c>
    </row>
    <row r="27" spans="2:13" ht="31.2">
      <c r="B27" s="11" t="s">
        <v>41</v>
      </c>
      <c r="C27" s="2" t="s">
        <v>222</v>
      </c>
      <c r="D27" s="3">
        <v>100</v>
      </c>
      <c r="E27" s="3">
        <v>100</v>
      </c>
      <c r="F27" s="3">
        <v>15</v>
      </c>
      <c r="G27" s="3">
        <v>11.15</v>
      </c>
      <c r="H27" s="3">
        <v>20.6</v>
      </c>
      <c r="I27" s="3">
        <v>112</v>
      </c>
      <c r="J27" s="3">
        <v>0.2</v>
      </c>
      <c r="K27" s="3">
        <v>222</v>
      </c>
      <c r="L27" s="10" t="s">
        <v>43</v>
      </c>
      <c r="M27" s="26"/>
    </row>
    <row r="28" spans="2:13" ht="15.6">
      <c r="B28" s="11"/>
      <c r="C28" s="27" t="s">
        <v>223</v>
      </c>
      <c r="D28" s="3">
        <v>200</v>
      </c>
      <c r="E28" s="3">
        <v>200</v>
      </c>
      <c r="F28" s="3">
        <v>1</v>
      </c>
      <c r="G28" s="3">
        <v>0.2</v>
      </c>
      <c r="H28" s="3">
        <v>20.2</v>
      </c>
      <c r="I28" s="3">
        <v>92</v>
      </c>
      <c r="J28" s="3"/>
      <c r="K28" s="3" t="s">
        <v>24</v>
      </c>
      <c r="L28" s="16" t="s">
        <v>73</v>
      </c>
      <c r="M28" s="5"/>
    </row>
    <row r="29" spans="2:13" ht="15.6">
      <c r="B29" s="11"/>
      <c r="C29" s="6" t="s">
        <v>44</v>
      </c>
      <c r="D29" s="21"/>
      <c r="E29" s="21"/>
      <c r="F29" s="21">
        <f>SUM(F27:F28)</f>
        <v>16</v>
      </c>
      <c r="G29" s="21">
        <f>SUM(G27:G28)</f>
        <v>11.35</v>
      </c>
      <c r="H29" s="21">
        <f>SUM(H27:H28)</f>
        <v>40.799999999999997</v>
      </c>
      <c r="I29" s="21">
        <f>SUM(I27:I28)</f>
        <v>204</v>
      </c>
      <c r="J29" s="21">
        <f>SUM(J27:J28)</f>
        <v>0.2</v>
      </c>
      <c r="K29" s="28"/>
      <c r="L29" s="16"/>
      <c r="M29" s="22">
        <f>100/I37*I29</f>
        <v>7.4617039020322169</v>
      </c>
    </row>
    <row r="30" spans="2:13" ht="31.2">
      <c r="B30" s="11" t="s">
        <v>45</v>
      </c>
      <c r="C30" s="2" t="s">
        <v>46</v>
      </c>
      <c r="D30" s="12">
        <v>110</v>
      </c>
      <c r="E30" s="12">
        <v>130</v>
      </c>
      <c r="F30" s="12">
        <v>20.65</v>
      </c>
      <c r="G30" s="12">
        <v>11.68</v>
      </c>
      <c r="H30" s="12">
        <v>3.35</v>
      </c>
      <c r="I30" s="12">
        <v>200</v>
      </c>
      <c r="J30" s="12">
        <v>2.73</v>
      </c>
      <c r="K30" s="12">
        <v>227</v>
      </c>
      <c r="L30" s="10" t="s">
        <v>47</v>
      </c>
      <c r="M30" s="5"/>
    </row>
    <row r="31" spans="2:13" ht="31.2">
      <c r="B31" s="11"/>
      <c r="C31" s="2" t="s">
        <v>128</v>
      </c>
      <c r="D31" s="12"/>
      <c r="E31" s="12">
        <v>100</v>
      </c>
      <c r="F31" s="12">
        <v>3.2</v>
      </c>
      <c r="G31" s="12">
        <v>5.2</v>
      </c>
      <c r="H31" s="12">
        <v>22.8</v>
      </c>
      <c r="I31" s="12">
        <v>151.36000000000001</v>
      </c>
      <c r="J31" s="12">
        <v>21.75</v>
      </c>
      <c r="K31" s="12">
        <v>145</v>
      </c>
      <c r="L31" s="16" t="s">
        <v>202</v>
      </c>
      <c r="M31" s="5"/>
    </row>
    <row r="32" spans="2:13" ht="15.6">
      <c r="B32" s="11"/>
      <c r="C32" s="2" t="s">
        <v>49</v>
      </c>
      <c r="D32" s="12">
        <v>200</v>
      </c>
      <c r="E32" s="12">
        <v>200</v>
      </c>
      <c r="F32" s="12">
        <v>0.04</v>
      </c>
      <c r="G32" s="12">
        <v>0</v>
      </c>
      <c r="H32" s="12">
        <v>15.12</v>
      </c>
      <c r="I32" s="12">
        <v>59</v>
      </c>
      <c r="J32" s="12">
        <v>2</v>
      </c>
      <c r="K32" s="12">
        <v>377</v>
      </c>
      <c r="L32" s="10" t="s">
        <v>50</v>
      </c>
      <c r="M32" s="5"/>
    </row>
    <row r="33" spans="2:13" ht="15.6">
      <c r="B33" s="11"/>
      <c r="C33" s="2" t="s">
        <v>23</v>
      </c>
      <c r="D33" s="12">
        <v>50</v>
      </c>
      <c r="E33" s="12">
        <v>100</v>
      </c>
      <c r="F33" s="12">
        <v>8</v>
      </c>
      <c r="G33" s="12">
        <v>0.8</v>
      </c>
      <c r="H33" s="12">
        <v>49</v>
      </c>
      <c r="I33" s="12">
        <v>235</v>
      </c>
      <c r="J33" s="12"/>
      <c r="K33" s="20">
        <v>12.4</v>
      </c>
      <c r="L33" s="16" t="s">
        <v>25</v>
      </c>
      <c r="M33" s="5"/>
    </row>
    <row r="34" spans="2:13" ht="15.6">
      <c r="B34" s="11"/>
      <c r="C34" s="6" t="s">
        <v>51</v>
      </c>
      <c r="D34" s="21"/>
      <c r="E34" s="21"/>
      <c r="F34" s="21">
        <f>SUM(F30:F33)</f>
        <v>31.889999999999997</v>
      </c>
      <c r="G34" s="23">
        <f>SUM(G30:G33)</f>
        <v>17.68</v>
      </c>
      <c r="H34" s="21">
        <f>SUM(H30:H33)</f>
        <v>90.27000000000001</v>
      </c>
      <c r="I34" s="21">
        <f>SUM(I30:I33)</f>
        <v>645.36</v>
      </c>
      <c r="J34" s="21">
        <f>SUM(J30:J33)</f>
        <v>26.48</v>
      </c>
      <c r="K34" s="21"/>
      <c r="L34" s="10"/>
      <c r="M34" s="22">
        <f>100/I37*I34</f>
        <v>23.605319755958391</v>
      </c>
    </row>
    <row r="35" spans="2:13" ht="15.6">
      <c r="B35" s="11" t="s">
        <v>52</v>
      </c>
      <c r="C35" s="2" t="s">
        <v>224</v>
      </c>
      <c r="D35" s="12">
        <v>200</v>
      </c>
      <c r="E35" s="12">
        <v>200</v>
      </c>
      <c r="F35" s="12">
        <v>5.8</v>
      </c>
      <c r="G35" s="12">
        <v>5</v>
      </c>
      <c r="H35" s="12">
        <v>8</v>
      </c>
      <c r="I35" s="12">
        <v>106</v>
      </c>
      <c r="J35" s="12">
        <v>1.4</v>
      </c>
      <c r="K35" s="12">
        <v>389</v>
      </c>
      <c r="L35" s="16" t="s">
        <v>53</v>
      </c>
      <c r="M35" s="5"/>
    </row>
    <row r="36" spans="2:13" ht="15.6">
      <c r="B36" s="11"/>
      <c r="C36" s="6" t="s">
        <v>54</v>
      </c>
      <c r="D36" s="21"/>
      <c r="E36" s="21"/>
      <c r="F36" s="21">
        <f>SUM(F35)</f>
        <v>5.8</v>
      </c>
      <c r="G36" s="21">
        <f>SUM(G35)</f>
        <v>5</v>
      </c>
      <c r="H36" s="21">
        <f>SUM(H35)</f>
        <v>8</v>
      </c>
      <c r="I36" s="21">
        <f>SUM(I35)</f>
        <v>106</v>
      </c>
      <c r="J36" s="21">
        <f>SUM(J35)</f>
        <v>1.4</v>
      </c>
      <c r="K36" s="21"/>
      <c r="L36" s="10"/>
      <c r="M36" s="22">
        <f>100/I37*I36</f>
        <v>3.8771598706637986</v>
      </c>
    </row>
    <row r="37" spans="2:13" ht="62.4">
      <c r="B37" s="29" t="s">
        <v>55</v>
      </c>
      <c r="C37" s="30"/>
      <c r="D37" s="31"/>
      <c r="E37" s="31"/>
      <c r="F37" s="31">
        <f>F18+F26+F29+F34+F36</f>
        <v>116.42999999999999</v>
      </c>
      <c r="G37" s="31">
        <f>G18+G26+G29+G34+G36</f>
        <v>99.38</v>
      </c>
      <c r="H37" s="31">
        <f>H18+H26+H29+H34+H36</f>
        <v>412.18000000000006</v>
      </c>
      <c r="I37" s="31">
        <f>I18+I26+I29+I34+I36</f>
        <v>2733.96</v>
      </c>
      <c r="J37" s="31">
        <f>J18+J26+J29+J34+J36</f>
        <v>52.02</v>
      </c>
      <c r="K37" s="31"/>
      <c r="L37" s="16"/>
      <c r="M37" s="15"/>
    </row>
    <row r="38" spans="2:13" ht="31.2">
      <c r="B38" s="11"/>
      <c r="C38" s="2" t="s">
        <v>56</v>
      </c>
      <c r="D38" s="12"/>
      <c r="E38" s="12"/>
      <c r="F38" s="12">
        <v>1</v>
      </c>
      <c r="G38" s="12">
        <v>1</v>
      </c>
      <c r="H38" s="12">
        <v>4</v>
      </c>
      <c r="I38" s="12"/>
      <c r="J38" s="12"/>
      <c r="K38" s="12"/>
      <c r="L38" s="10"/>
      <c r="M38" s="5"/>
    </row>
    <row r="39" spans="2:13" ht="15.6">
      <c r="B39" s="13" t="s">
        <v>57</v>
      </c>
      <c r="C39" s="32"/>
      <c r="D39" s="14"/>
      <c r="E39" s="14"/>
      <c r="F39" s="14"/>
      <c r="G39" s="14"/>
      <c r="H39" s="14"/>
      <c r="I39" s="14"/>
      <c r="J39" s="14"/>
      <c r="K39" s="14"/>
      <c r="L39" s="16"/>
      <c r="M39" s="26"/>
    </row>
    <row r="40" spans="2:13" ht="31.2">
      <c r="B40" s="11" t="s">
        <v>14</v>
      </c>
      <c r="C40" s="2" t="s">
        <v>15</v>
      </c>
      <c r="D40" s="12">
        <v>10</v>
      </c>
      <c r="E40" s="12">
        <v>10</v>
      </c>
      <c r="F40" s="12">
        <v>0</v>
      </c>
      <c r="G40" s="12">
        <v>8.1999999999999993</v>
      </c>
      <c r="H40" s="12">
        <v>0.1</v>
      </c>
      <c r="I40" s="12">
        <v>75</v>
      </c>
      <c r="J40" s="12"/>
      <c r="K40" s="12">
        <v>14</v>
      </c>
      <c r="L40" s="10" t="s">
        <v>16</v>
      </c>
      <c r="M40" s="26"/>
    </row>
    <row r="41" spans="2:13" ht="15.6">
      <c r="B41" s="11"/>
      <c r="C41" s="4" t="s">
        <v>83</v>
      </c>
      <c r="D41" s="3" t="s">
        <v>84</v>
      </c>
      <c r="E41" s="3" t="s">
        <v>85</v>
      </c>
      <c r="F41" s="3">
        <v>5.0999999999999996</v>
      </c>
      <c r="G41" s="3">
        <v>4.5999999999999996</v>
      </c>
      <c r="H41" s="3">
        <v>0.3</v>
      </c>
      <c r="I41" s="3">
        <v>63</v>
      </c>
      <c r="J41" s="3">
        <v>0</v>
      </c>
      <c r="K41" s="3">
        <v>209</v>
      </c>
      <c r="L41" s="10" t="s">
        <v>86</v>
      </c>
      <c r="M41" s="5"/>
    </row>
    <row r="42" spans="2:13" ht="46.8">
      <c r="B42" s="11"/>
      <c r="C42" s="27" t="s">
        <v>225</v>
      </c>
      <c r="D42" s="24">
        <v>220</v>
      </c>
      <c r="E42" s="24">
        <v>250</v>
      </c>
      <c r="F42" s="24">
        <v>6</v>
      </c>
      <c r="G42" s="24">
        <v>10</v>
      </c>
      <c r="H42" s="24">
        <v>37.299999999999997</v>
      </c>
      <c r="I42" s="24">
        <v>262.5</v>
      </c>
      <c r="J42" s="24">
        <v>0</v>
      </c>
      <c r="K42" s="24">
        <v>173</v>
      </c>
      <c r="L42" s="16" t="s">
        <v>61</v>
      </c>
      <c r="M42" s="15"/>
    </row>
    <row r="43" spans="2:13" ht="15.6">
      <c r="B43" s="11"/>
      <c r="C43" s="2" t="s">
        <v>185</v>
      </c>
      <c r="D43" s="12">
        <v>200</v>
      </c>
      <c r="E43" s="12">
        <v>200</v>
      </c>
      <c r="F43" s="12">
        <v>7.2</v>
      </c>
      <c r="G43" s="12">
        <v>7.3</v>
      </c>
      <c r="H43" s="12">
        <v>23.17</v>
      </c>
      <c r="I43" s="12">
        <v>175</v>
      </c>
      <c r="J43" s="12">
        <v>1.8</v>
      </c>
      <c r="K43" s="12">
        <v>379</v>
      </c>
      <c r="L43" s="10" t="s">
        <v>62</v>
      </c>
      <c r="M43" s="5"/>
    </row>
    <row r="44" spans="2:13" ht="15.6">
      <c r="B44" s="11"/>
      <c r="C44" s="2" t="s">
        <v>23</v>
      </c>
      <c r="D44" s="12">
        <v>60</v>
      </c>
      <c r="E44" s="12">
        <v>100</v>
      </c>
      <c r="F44" s="20">
        <v>8</v>
      </c>
      <c r="G44" s="12">
        <v>0.8</v>
      </c>
      <c r="H44" s="12">
        <v>49.2</v>
      </c>
      <c r="I44" s="12">
        <v>235</v>
      </c>
      <c r="J44" s="12"/>
      <c r="K44" s="12" t="s">
        <v>24</v>
      </c>
      <c r="L44" s="16" t="s">
        <v>25</v>
      </c>
      <c r="M44" s="5"/>
    </row>
    <row r="45" spans="2:13" ht="15.6">
      <c r="B45" s="11"/>
      <c r="C45" s="6" t="s">
        <v>26</v>
      </c>
      <c r="D45" s="21"/>
      <c r="E45" s="21"/>
      <c r="F45" s="21">
        <f>SUM(F40:F44)</f>
        <v>26.3</v>
      </c>
      <c r="G45" s="21">
        <f>SUM(G40:G44)</f>
        <v>30.9</v>
      </c>
      <c r="H45" s="21">
        <f>SUM(H40:H44)</f>
        <v>110.07</v>
      </c>
      <c r="I45" s="21">
        <f>SUM(I40:I44)</f>
        <v>810.5</v>
      </c>
      <c r="J45" s="21">
        <f>SUM(J40:J44)</f>
        <v>1.8</v>
      </c>
      <c r="K45" s="21"/>
      <c r="L45" s="10"/>
      <c r="M45" s="22">
        <f>100/I63*I45</f>
        <v>25.70844937291049</v>
      </c>
    </row>
    <row r="46" spans="2:13" ht="15.6">
      <c r="B46" s="11" t="s">
        <v>27</v>
      </c>
      <c r="C46" s="2" t="s">
        <v>227</v>
      </c>
      <c r="D46" s="33">
        <v>70</v>
      </c>
      <c r="E46" s="33">
        <v>80</v>
      </c>
      <c r="F46" s="33">
        <v>1.41</v>
      </c>
      <c r="G46" s="33">
        <v>5.08</v>
      </c>
      <c r="H46" s="33">
        <v>9.02</v>
      </c>
      <c r="I46" s="33">
        <v>87.4</v>
      </c>
      <c r="J46" s="33">
        <v>32.450000000000003</v>
      </c>
      <c r="K46" s="33">
        <v>45</v>
      </c>
      <c r="L46" s="16" t="s">
        <v>63</v>
      </c>
      <c r="M46" s="5"/>
    </row>
    <row r="47" spans="2:13" ht="15.6">
      <c r="B47" s="11"/>
      <c r="C47" s="2" t="s">
        <v>64</v>
      </c>
      <c r="D47" s="12">
        <v>250</v>
      </c>
      <c r="E47" s="12">
        <v>350</v>
      </c>
      <c r="F47" s="12">
        <v>6.6</v>
      </c>
      <c r="G47" s="12">
        <v>11</v>
      </c>
      <c r="H47" s="12">
        <v>28.8</v>
      </c>
      <c r="I47" s="12">
        <v>261.70999999999998</v>
      </c>
      <c r="J47" s="12">
        <v>11.2</v>
      </c>
      <c r="K47" s="12">
        <v>96</v>
      </c>
      <c r="L47" s="10" t="s">
        <v>65</v>
      </c>
      <c r="M47" s="5"/>
    </row>
    <row r="48" spans="2:13" ht="15.6">
      <c r="B48" s="11"/>
      <c r="C48" s="4" t="s">
        <v>226</v>
      </c>
      <c r="D48" s="12">
        <v>110</v>
      </c>
      <c r="E48" s="12">
        <v>130</v>
      </c>
      <c r="F48" s="12">
        <v>22.4</v>
      </c>
      <c r="G48" s="12">
        <v>18.23</v>
      </c>
      <c r="H48" s="12">
        <v>7.03</v>
      </c>
      <c r="I48" s="12">
        <v>281.25</v>
      </c>
      <c r="J48" s="12">
        <v>0.68</v>
      </c>
      <c r="K48" s="12">
        <v>290</v>
      </c>
      <c r="L48" s="16" t="s">
        <v>67</v>
      </c>
      <c r="M48" s="5"/>
    </row>
    <row r="49" spans="2:13" ht="15.6">
      <c r="B49" s="11"/>
      <c r="C49" s="4" t="s">
        <v>68</v>
      </c>
      <c r="D49" s="12">
        <v>150</v>
      </c>
      <c r="E49" s="12">
        <v>200</v>
      </c>
      <c r="F49" s="12">
        <v>4.8</v>
      </c>
      <c r="G49" s="12">
        <v>5.76</v>
      </c>
      <c r="H49" s="12">
        <v>50.04</v>
      </c>
      <c r="I49" s="12">
        <v>284</v>
      </c>
      <c r="J49" s="12">
        <v>0</v>
      </c>
      <c r="K49" s="12">
        <v>302</v>
      </c>
      <c r="L49" s="10" t="s">
        <v>69</v>
      </c>
      <c r="M49" s="5"/>
    </row>
    <row r="50" spans="2:13" ht="15.6">
      <c r="B50" s="11"/>
      <c r="C50" s="4" t="s">
        <v>143</v>
      </c>
      <c r="D50" s="12">
        <v>200</v>
      </c>
      <c r="E50" s="12">
        <v>200</v>
      </c>
      <c r="F50" s="12">
        <v>0.51</v>
      </c>
      <c r="G50" s="12">
        <v>0</v>
      </c>
      <c r="H50" s="12">
        <v>25.23</v>
      </c>
      <c r="I50" s="12">
        <v>103</v>
      </c>
      <c r="J50" s="12" t="s">
        <v>70</v>
      </c>
      <c r="K50" s="12">
        <v>349</v>
      </c>
      <c r="L50" s="16" t="s">
        <v>71</v>
      </c>
      <c r="M50" s="5"/>
    </row>
    <row r="51" spans="2:13" ht="15.6">
      <c r="B51" s="11"/>
      <c r="C51" s="2" t="s">
        <v>37</v>
      </c>
      <c r="D51" s="12">
        <v>80</v>
      </c>
      <c r="E51" s="12">
        <v>120</v>
      </c>
      <c r="F51" s="12">
        <v>8</v>
      </c>
      <c r="G51" s="12">
        <v>1</v>
      </c>
      <c r="H51" s="12">
        <v>40</v>
      </c>
      <c r="I51" s="12">
        <v>188</v>
      </c>
      <c r="J51" s="25"/>
      <c r="K51" s="12" t="s">
        <v>38</v>
      </c>
      <c r="L51" s="10" t="s">
        <v>39</v>
      </c>
      <c r="M51" s="5"/>
    </row>
    <row r="52" spans="2:13" ht="15.6">
      <c r="B52" s="11"/>
      <c r="C52" s="6" t="s">
        <v>40</v>
      </c>
      <c r="D52" s="21"/>
      <c r="E52" s="21"/>
      <c r="F52" s="21">
        <f>SUM(F46:F51)</f>
        <v>43.719999999999992</v>
      </c>
      <c r="G52" s="21">
        <f>SUM(G46:G51)</f>
        <v>41.07</v>
      </c>
      <c r="H52" s="21">
        <f>SUM(H46:H51)</f>
        <v>160.12</v>
      </c>
      <c r="I52" s="21">
        <f>SUM(I46:I51)</f>
        <v>1205.3600000000001</v>
      </c>
      <c r="J52" s="21">
        <f>SUM(J46:J51)</f>
        <v>44.330000000000005</v>
      </c>
      <c r="K52" s="21"/>
      <c r="L52" s="16"/>
      <c r="M52" s="22">
        <f>100/I63*I52</f>
        <v>38.233111087145453</v>
      </c>
    </row>
    <row r="53" spans="2:13" ht="31.2">
      <c r="B53" s="11" t="s">
        <v>41</v>
      </c>
      <c r="C53" s="4" t="s">
        <v>198</v>
      </c>
      <c r="D53" s="12">
        <v>90</v>
      </c>
      <c r="E53" s="12">
        <v>90</v>
      </c>
      <c r="F53" s="12">
        <v>7.56</v>
      </c>
      <c r="G53" s="12">
        <v>13.4</v>
      </c>
      <c r="H53" s="12">
        <v>62.2</v>
      </c>
      <c r="I53" s="12">
        <v>257.8</v>
      </c>
      <c r="J53" s="12">
        <v>0</v>
      </c>
      <c r="K53" s="12">
        <v>426</v>
      </c>
      <c r="L53" s="10" t="s">
        <v>72</v>
      </c>
      <c r="M53" s="5"/>
    </row>
    <row r="54" spans="2:13" ht="15.6">
      <c r="B54" s="11"/>
      <c r="C54" s="4" t="s">
        <v>201</v>
      </c>
      <c r="D54" s="12">
        <v>200</v>
      </c>
      <c r="E54" s="12">
        <v>200</v>
      </c>
      <c r="F54" s="20">
        <v>0.38</v>
      </c>
      <c r="G54" s="12">
        <v>0.17</v>
      </c>
      <c r="H54" s="12">
        <v>20.350000000000001</v>
      </c>
      <c r="I54" s="12">
        <v>126</v>
      </c>
      <c r="J54" s="12">
        <v>156</v>
      </c>
      <c r="K54" s="12">
        <v>388</v>
      </c>
      <c r="L54" s="16" t="s">
        <v>43</v>
      </c>
      <c r="M54" s="5"/>
    </row>
    <row r="55" spans="2:13" ht="15.6">
      <c r="B55" s="11"/>
      <c r="C55" s="6" t="s">
        <v>44</v>
      </c>
      <c r="D55" s="21"/>
      <c r="E55" s="21"/>
      <c r="F55" s="21">
        <f>SUM(F53:F54)</f>
        <v>7.9399999999999995</v>
      </c>
      <c r="G55" s="21">
        <f>SUM(G53:G54)</f>
        <v>13.57</v>
      </c>
      <c r="H55" s="21">
        <f>SUM(H53:H54)</f>
        <v>82.550000000000011</v>
      </c>
      <c r="I55" s="21">
        <f>SUM(I53:I54)</f>
        <v>383.8</v>
      </c>
      <c r="J55" s="21">
        <f>SUM(J53:J54)</f>
        <v>156</v>
      </c>
      <c r="K55" s="21"/>
      <c r="L55" s="16"/>
      <c r="M55" s="22">
        <f>100/I63*I55</f>
        <v>12.173846846789694</v>
      </c>
    </row>
    <row r="56" spans="2:13" ht="15.6">
      <c r="B56" s="11" t="s">
        <v>45</v>
      </c>
      <c r="C56" s="4" t="s">
        <v>228</v>
      </c>
      <c r="D56" s="3">
        <v>90</v>
      </c>
      <c r="E56" s="3">
        <v>100</v>
      </c>
      <c r="F56" s="3">
        <v>12.05</v>
      </c>
      <c r="G56" s="3">
        <v>7.21</v>
      </c>
      <c r="H56" s="3">
        <v>10.220000000000001</v>
      </c>
      <c r="I56" s="3">
        <v>155</v>
      </c>
      <c r="J56" s="3">
        <v>1.2</v>
      </c>
      <c r="K56" s="3">
        <v>280</v>
      </c>
      <c r="L56" s="16" t="s">
        <v>74</v>
      </c>
      <c r="M56" s="5"/>
    </row>
    <row r="57" spans="2:13" ht="31.2">
      <c r="B57" s="11"/>
      <c r="C57" s="4" t="s">
        <v>98</v>
      </c>
      <c r="D57" s="3">
        <v>220</v>
      </c>
      <c r="E57" s="3">
        <v>250</v>
      </c>
      <c r="F57" s="3">
        <v>5</v>
      </c>
      <c r="G57" s="3">
        <v>8.3000000000000007</v>
      </c>
      <c r="H57" s="3">
        <v>23</v>
      </c>
      <c r="I57" s="3">
        <v>188</v>
      </c>
      <c r="J57" s="3">
        <v>42.6</v>
      </c>
      <c r="K57" s="3">
        <v>139</v>
      </c>
      <c r="L57" s="10" t="s">
        <v>75</v>
      </c>
      <c r="M57" s="5"/>
    </row>
    <row r="58" spans="2:13" ht="15.6">
      <c r="B58" s="11"/>
      <c r="C58" s="4" t="s">
        <v>76</v>
      </c>
      <c r="D58" s="12">
        <v>200</v>
      </c>
      <c r="E58" s="12">
        <v>200</v>
      </c>
      <c r="F58" s="12">
        <v>0</v>
      </c>
      <c r="G58" s="12">
        <v>0</v>
      </c>
      <c r="H58" s="12">
        <v>14.97</v>
      </c>
      <c r="I58" s="12">
        <v>57</v>
      </c>
      <c r="J58" s="12">
        <v>0</v>
      </c>
      <c r="K58" s="12">
        <v>375</v>
      </c>
      <c r="L58" s="16" t="s">
        <v>77</v>
      </c>
      <c r="M58" s="5"/>
    </row>
    <row r="59" spans="2:13" ht="15.6">
      <c r="B59" s="11"/>
      <c r="C59" s="2" t="s">
        <v>23</v>
      </c>
      <c r="D59" s="12">
        <v>50</v>
      </c>
      <c r="E59" s="12">
        <v>100</v>
      </c>
      <c r="F59" s="12">
        <v>8</v>
      </c>
      <c r="G59" s="12">
        <v>0.8</v>
      </c>
      <c r="H59" s="12">
        <v>49</v>
      </c>
      <c r="I59" s="12">
        <v>235</v>
      </c>
      <c r="J59" s="12"/>
      <c r="K59" s="20">
        <v>12.4</v>
      </c>
      <c r="L59" s="10" t="s">
        <v>78</v>
      </c>
      <c r="M59" s="5"/>
    </row>
    <row r="60" spans="2:13" ht="15.6">
      <c r="B60" s="11"/>
      <c r="C60" s="6" t="s">
        <v>51</v>
      </c>
      <c r="D60" s="21"/>
      <c r="E60" s="21"/>
      <c r="F60" s="23">
        <f>SUM(F56:F59)</f>
        <v>25.05</v>
      </c>
      <c r="G60" s="21">
        <f>SUM(G56:G59)</f>
        <v>16.310000000000002</v>
      </c>
      <c r="H60" s="21">
        <f>SUM(H56:H59)</f>
        <v>97.19</v>
      </c>
      <c r="I60" s="21">
        <f>SUM(I56:I59)</f>
        <v>635</v>
      </c>
      <c r="J60" s="21">
        <f>SUM(J56:J59)</f>
        <v>43.800000000000004</v>
      </c>
      <c r="K60" s="21"/>
      <c r="L60" s="16"/>
      <c r="M60" s="22">
        <f>100/I63*I60</f>
        <v>20.141721593828699</v>
      </c>
    </row>
    <row r="61" spans="2:13" ht="15.6">
      <c r="B61" s="11" t="s">
        <v>79</v>
      </c>
      <c r="C61" s="4" t="s">
        <v>229</v>
      </c>
      <c r="D61" s="3">
        <v>200</v>
      </c>
      <c r="E61" s="3">
        <v>200</v>
      </c>
      <c r="F61" s="3">
        <v>5.8</v>
      </c>
      <c r="G61" s="3">
        <v>6.4</v>
      </c>
      <c r="H61" s="3">
        <v>8</v>
      </c>
      <c r="I61" s="3">
        <v>118</v>
      </c>
      <c r="J61" s="3">
        <v>1.4</v>
      </c>
      <c r="K61" s="3">
        <v>389</v>
      </c>
      <c r="L61" s="10" t="s">
        <v>53</v>
      </c>
      <c r="M61" s="5"/>
    </row>
    <row r="62" spans="2:13" ht="15.6">
      <c r="B62" s="17"/>
      <c r="C62" s="6" t="s">
        <v>80</v>
      </c>
      <c r="D62" s="21"/>
      <c r="E62" s="21"/>
      <c r="F62" s="21">
        <f>SUM(F61)</f>
        <v>5.8</v>
      </c>
      <c r="G62" s="21">
        <f>SUM(G61)</f>
        <v>6.4</v>
      </c>
      <c r="H62" s="21">
        <f>SUM(H61)</f>
        <v>8</v>
      </c>
      <c r="I62" s="21">
        <f>SUM(I61)</f>
        <v>118</v>
      </c>
      <c r="J62" s="21">
        <f>SUM(J61)</f>
        <v>1.4</v>
      </c>
      <c r="K62" s="21"/>
      <c r="L62" s="16"/>
      <c r="M62" s="22">
        <f>100/I63*I62</f>
        <v>3.7428710993256482</v>
      </c>
    </row>
    <row r="63" spans="2:13" ht="46.8">
      <c r="B63" s="29" t="s">
        <v>81</v>
      </c>
      <c r="C63" s="30"/>
      <c r="D63" s="34"/>
      <c r="E63" s="34"/>
      <c r="F63" s="35">
        <f>F45+F52+F55+F60+F62</f>
        <v>108.80999999999999</v>
      </c>
      <c r="G63" s="35">
        <f>G45+G52+G55+G60+G62</f>
        <v>108.25</v>
      </c>
      <c r="H63" s="35">
        <f>H45+H52+H55+H60+H62</f>
        <v>457.93</v>
      </c>
      <c r="I63" s="35">
        <f>I45+I52+I55+I60+I62</f>
        <v>3152.6600000000003</v>
      </c>
      <c r="J63" s="35">
        <f>J45+J52+J55+J60+J62</f>
        <v>247.33</v>
      </c>
      <c r="K63" s="34"/>
      <c r="L63" s="10"/>
      <c r="M63" s="15"/>
    </row>
    <row r="64" spans="2:13" ht="31.2">
      <c r="B64" s="11"/>
      <c r="C64" s="2" t="s">
        <v>56</v>
      </c>
      <c r="D64" s="3"/>
      <c r="E64" s="3"/>
      <c r="F64" s="3">
        <v>1</v>
      </c>
      <c r="G64" s="3">
        <v>1</v>
      </c>
      <c r="H64" s="3">
        <v>4</v>
      </c>
      <c r="I64" s="3"/>
      <c r="J64" s="3"/>
      <c r="K64" s="3"/>
      <c r="L64" s="16"/>
      <c r="M64" s="26"/>
    </row>
    <row r="65" spans="2:13" ht="15.6">
      <c r="B65" s="13" t="s">
        <v>82</v>
      </c>
      <c r="C65" s="32"/>
      <c r="D65" s="14"/>
      <c r="E65" s="14"/>
      <c r="F65" s="14"/>
      <c r="G65" s="14"/>
      <c r="H65" s="14"/>
      <c r="I65" s="14"/>
      <c r="J65" s="14"/>
      <c r="K65" s="14"/>
      <c r="L65" s="10"/>
      <c r="M65" s="36"/>
    </row>
    <row r="66" spans="2:13" ht="31.2">
      <c r="B66" s="37" t="s">
        <v>14</v>
      </c>
      <c r="C66" s="2" t="s">
        <v>15</v>
      </c>
      <c r="D66" s="12">
        <v>10</v>
      </c>
      <c r="E66" s="12">
        <v>10</v>
      </c>
      <c r="F66" s="12">
        <v>0</v>
      </c>
      <c r="G66" s="12">
        <v>8.1999999999999993</v>
      </c>
      <c r="H66" s="12">
        <v>0.1</v>
      </c>
      <c r="I66" s="3">
        <v>75</v>
      </c>
      <c r="J66" s="12">
        <v>0</v>
      </c>
      <c r="K66" s="12">
        <v>14</v>
      </c>
      <c r="L66" s="16" t="s">
        <v>16</v>
      </c>
      <c r="M66" s="26"/>
    </row>
    <row r="67" spans="2:13" ht="15.6">
      <c r="B67" s="17"/>
      <c r="C67" s="2" t="s">
        <v>58</v>
      </c>
      <c r="D67" s="12">
        <v>70</v>
      </c>
      <c r="E67" s="12">
        <v>80</v>
      </c>
      <c r="F67" s="12">
        <v>10.199999999999999</v>
      </c>
      <c r="G67" s="12">
        <v>5.0999999999999996</v>
      </c>
      <c r="H67" s="12">
        <v>11.2</v>
      </c>
      <c r="I67" s="12">
        <v>204.8</v>
      </c>
      <c r="J67" s="12">
        <v>2.6</v>
      </c>
      <c r="K67" s="12"/>
      <c r="L67" s="10" t="s">
        <v>59</v>
      </c>
      <c r="M67" s="26"/>
    </row>
    <row r="68" spans="2:13" ht="15.6">
      <c r="B68" s="17"/>
      <c r="C68" s="4" t="s">
        <v>87</v>
      </c>
      <c r="D68" s="3">
        <v>220</v>
      </c>
      <c r="E68" s="3">
        <v>250</v>
      </c>
      <c r="F68" s="3">
        <v>14</v>
      </c>
      <c r="G68" s="3">
        <v>12.5</v>
      </c>
      <c r="H68" s="3">
        <v>67.099999999999994</v>
      </c>
      <c r="I68" s="3">
        <v>438.6</v>
      </c>
      <c r="J68" s="3">
        <v>0</v>
      </c>
      <c r="K68" s="3">
        <v>349</v>
      </c>
      <c r="L68" s="16" t="s">
        <v>88</v>
      </c>
      <c r="M68" s="5"/>
    </row>
    <row r="69" spans="2:13" ht="15.6">
      <c r="B69" s="17"/>
      <c r="C69" s="2" t="s">
        <v>185</v>
      </c>
      <c r="D69" s="12">
        <v>200</v>
      </c>
      <c r="E69" s="12">
        <v>200</v>
      </c>
      <c r="F69" s="12">
        <v>1.4</v>
      </c>
      <c r="G69" s="12">
        <v>16.399999999999999</v>
      </c>
      <c r="H69" s="12">
        <v>16.399999999999999</v>
      </c>
      <c r="I69" s="12">
        <v>86</v>
      </c>
      <c r="J69" s="12">
        <v>0</v>
      </c>
      <c r="K69" s="12">
        <v>945</v>
      </c>
      <c r="L69" s="10" t="s">
        <v>205</v>
      </c>
      <c r="M69" s="5"/>
    </row>
    <row r="70" spans="2:13" ht="15.6">
      <c r="B70" s="17"/>
      <c r="C70" s="2" t="s">
        <v>23</v>
      </c>
      <c r="D70" s="12">
        <v>60</v>
      </c>
      <c r="E70" s="12">
        <v>100</v>
      </c>
      <c r="F70" s="20">
        <v>8</v>
      </c>
      <c r="G70" s="12">
        <v>0.8</v>
      </c>
      <c r="H70" s="12">
        <v>49.2</v>
      </c>
      <c r="I70" s="12">
        <v>235</v>
      </c>
      <c r="J70" s="12"/>
      <c r="K70" s="12" t="s">
        <v>24</v>
      </c>
      <c r="L70" s="16" t="s">
        <v>25</v>
      </c>
      <c r="M70" s="5"/>
    </row>
    <row r="71" spans="2:13" ht="15.6">
      <c r="B71" s="17"/>
      <c r="C71" s="6" t="s">
        <v>26</v>
      </c>
      <c r="D71" s="7"/>
      <c r="E71" s="7"/>
      <c r="F71" s="7">
        <f>SUM(F66:F70)</f>
        <v>33.599999999999994</v>
      </c>
      <c r="G71" s="7">
        <f>SUM(G66:G70)</f>
        <v>42.999999999999993</v>
      </c>
      <c r="H71" s="7">
        <f>SUM(H66:H70)</f>
        <v>144</v>
      </c>
      <c r="I71" s="7">
        <f>SUM(I66:I70)</f>
        <v>1039.4000000000001</v>
      </c>
      <c r="J71" s="7">
        <f>SUM(J66:J70)</f>
        <v>2.6</v>
      </c>
      <c r="K71" s="7"/>
      <c r="L71" s="10"/>
      <c r="M71" s="22">
        <f>100/I89*I71</f>
        <v>31.805677530699487</v>
      </c>
    </row>
    <row r="72" spans="2:13" ht="31.2">
      <c r="B72" s="17" t="s">
        <v>27</v>
      </c>
      <c r="C72" s="2" t="s">
        <v>230</v>
      </c>
      <c r="D72" s="3">
        <v>50</v>
      </c>
      <c r="E72" s="3">
        <v>50</v>
      </c>
      <c r="F72" s="3">
        <v>1</v>
      </c>
      <c r="G72" s="3">
        <v>0.4</v>
      </c>
      <c r="H72" s="3">
        <v>2.2999999999999998</v>
      </c>
      <c r="I72" s="3">
        <v>21</v>
      </c>
      <c r="J72" s="3">
        <v>5</v>
      </c>
      <c r="K72" s="3">
        <v>70</v>
      </c>
      <c r="L72" s="16" t="s">
        <v>89</v>
      </c>
      <c r="M72" s="5"/>
    </row>
    <row r="73" spans="2:13" ht="46.8">
      <c r="B73" s="17"/>
      <c r="C73" s="2" t="s">
        <v>90</v>
      </c>
      <c r="D73" s="3">
        <v>250</v>
      </c>
      <c r="E73" s="3">
        <v>350</v>
      </c>
      <c r="F73" s="3">
        <v>6.4</v>
      </c>
      <c r="G73" s="19">
        <v>8.5</v>
      </c>
      <c r="H73" s="3">
        <v>17.8</v>
      </c>
      <c r="I73" s="3">
        <v>200.47</v>
      </c>
      <c r="J73" s="3">
        <v>14.1</v>
      </c>
      <c r="K73" s="3">
        <v>99</v>
      </c>
      <c r="L73" s="10" t="s">
        <v>91</v>
      </c>
      <c r="M73" s="5"/>
    </row>
    <row r="74" spans="2:13" ht="15.6">
      <c r="B74" s="17"/>
      <c r="C74" s="4" t="s">
        <v>163</v>
      </c>
      <c r="D74" s="3">
        <v>90</v>
      </c>
      <c r="E74" s="3">
        <v>100</v>
      </c>
      <c r="F74" s="3">
        <v>15.02</v>
      </c>
      <c r="G74" s="3">
        <v>13.25</v>
      </c>
      <c r="H74" s="3">
        <v>4.2</v>
      </c>
      <c r="I74" s="3">
        <v>333</v>
      </c>
      <c r="J74" s="3">
        <v>1.53</v>
      </c>
      <c r="K74" s="3">
        <v>246</v>
      </c>
      <c r="L74" s="16" t="s">
        <v>93</v>
      </c>
      <c r="M74" s="5"/>
    </row>
    <row r="75" spans="2:13" ht="15.6">
      <c r="B75" s="17"/>
      <c r="C75" s="4" t="s">
        <v>110</v>
      </c>
      <c r="D75" s="3">
        <v>150</v>
      </c>
      <c r="E75" s="3">
        <v>200</v>
      </c>
      <c r="F75" s="3">
        <v>5.94</v>
      </c>
      <c r="G75" s="3">
        <v>5.8</v>
      </c>
      <c r="H75" s="3">
        <v>42.2</v>
      </c>
      <c r="I75" s="3">
        <v>244.8</v>
      </c>
      <c r="J75" s="3"/>
      <c r="K75" s="3">
        <v>302</v>
      </c>
      <c r="L75" s="10" t="s">
        <v>69</v>
      </c>
      <c r="M75" s="5"/>
    </row>
    <row r="76" spans="2:13" ht="15.6">
      <c r="B76" s="17"/>
      <c r="C76" s="2" t="s">
        <v>125</v>
      </c>
      <c r="D76" s="12">
        <v>200</v>
      </c>
      <c r="E76" s="12">
        <v>200</v>
      </c>
      <c r="F76" s="12">
        <v>1.2</v>
      </c>
      <c r="G76" s="12">
        <v>0</v>
      </c>
      <c r="H76" s="12">
        <v>27.6</v>
      </c>
      <c r="I76" s="12">
        <v>111</v>
      </c>
      <c r="J76" s="12">
        <v>0.92</v>
      </c>
      <c r="K76" s="12">
        <v>350</v>
      </c>
      <c r="L76" s="16" t="s">
        <v>36</v>
      </c>
      <c r="M76" s="5"/>
    </row>
    <row r="77" spans="2:13" ht="15.6">
      <c r="B77" s="17"/>
      <c r="C77" s="2" t="s">
        <v>37</v>
      </c>
      <c r="D77" s="12">
        <v>80</v>
      </c>
      <c r="E77" s="12">
        <v>120</v>
      </c>
      <c r="F77" s="12">
        <v>8</v>
      </c>
      <c r="G77" s="12">
        <v>1</v>
      </c>
      <c r="H77" s="12">
        <v>40</v>
      </c>
      <c r="I77" s="12">
        <v>188</v>
      </c>
      <c r="J77" s="25"/>
      <c r="K77" s="12"/>
      <c r="L77" s="10" t="s">
        <v>39</v>
      </c>
      <c r="M77" s="5"/>
    </row>
    <row r="78" spans="2:13" ht="15.6">
      <c r="B78" s="17"/>
      <c r="C78" s="6" t="s">
        <v>40</v>
      </c>
      <c r="D78" s="7">
        <f t="shared" ref="D78:J78" si="0">SUM(D72:D77)</f>
        <v>820</v>
      </c>
      <c r="E78" s="7">
        <f t="shared" si="0"/>
        <v>1020</v>
      </c>
      <c r="F78" s="7">
        <f t="shared" si="0"/>
        <v>37.56</v>
      </c>
      <c r="G78" s="7">
        <f t="shared" si="0"/>
        <v>28.95</v>
      </c>
      <c r="H78" s="7">
        <f t="shared" si="0"/>
        <v>134.1</v>
      </c>
      <c r="I78" s="7">
        <f t="shared" si="0"/>
        <v>1098.27</v>
      </c>
      <c r="J78" s="7">
        <f t="shared" si="0"/>
        <v>21.550000000000004</v>
      </c>
      <c r="K78" s="7"/>
      <c r="L78" s="16"/>
      <c r="M78" s="22">
        <f>100/I89*I78</f>
        <v>33.607101656379953</v>
      </c>
    </row>
    <row r="79" spans="2:13" ht="15.6">
      <c r="B79" s="17" t="s">
        <v>41</v>
      </c>
      <c r="C79" s="4" t="s">
        <v>199</v>
      </c>
      <c r="D79" s="3">
        <v>90</v>
      </c>
      <c r="E79" s="3">
        <v>90</v>
      </c>
      <c r="F79" s="3">
        <v>10</v>
      </c>
      <c r="G79" s="3">
        <v>15</v>
      </c>
      <c r="H79" s="3">
        <v>95</v>
      </c>
      <c r="I79" s="3">
        <v>271</v>
      </c>
      <c r="J79" s="3">
        <v>0.6</v>
      </c>
      <c r="K79" s="3">
        <v>112</v>
      </c>
      <c r="L79" s="10" t="s">
        <v>95</v>
      </c>
      <c r="M79" s="5"/>
    </row>
    <row r="80" spans="2:13" ht="15.6">
      <c r="B80" s="17"/>
      <c r="C80" s="4" t="s">
        <v>76</v>
      </c>
      <c r="D80" s="3">
        <v>200</v>
      </c>
      <c r="E80" s="3">
        <v>200</v>
      </c>
      <c r="F80" s="3">
        <v>0</v>
      </c>
      <c r="G80" s="3">
        <v>0</v>
      </c>
      <c r="H80" s="3">
        <v>13</v>
      </c>
      <c r="I80" s="3">
        <v>49.8</v>
      </c>
      <c r="J80" s="3">
        <v>0.69</v>
      </c>
      <c r="K80" s="3">
        <v>135</v>
      </c>
      <c r="L80" s="16" t="s">
        <v>214</v>
      </c>
      <c r="M80" s="5"/>
    </row>
    <row r="81" spans="2:13" ht="15.6">
      <c r="B81" s="17"/>
      <c r="C81" s="6" t="s">
        <v>44</v>
      </c>
      <c r="D81" s="7"/>
      <c r="E81" s="7"/>
      <c r="F81" s="7">
        <f>SUM(F79:F80)</f>
        <v>10</v>
      </c>
      <c r="G81" s="7">
        <f>SUM(G79:G80)</f>
        <v>15</v>
      </c>
      <c r="H81" s="7">
        <f>SUM(H79:H80)</f>
        <v>108</v>
      </c>
      <c r="I81" s="7">
        <f>SUM(I79:I80)</f>
        <v>320.8</v>
      </c>
      <c r="J81" s="7">
        <f>SUM(J79:J80)</f>
        <v>1.29</v>
      </c>
      <c r="K81" s="7"/>
      <c r="L81" s="16"/>
      <c r="M81" s="22">
        <f>100/I89*I81</f>
        <v>9.8164915834600688</v>
      </c>
    </row>
    <row r="82" spans="2:13" ht="15.6">
      <c r="B82" s="17" t="s">
        <v>96</v>
      </c>
      <c r="C82" s="4" t="s">
        <v>238</v>
      </c>
      <c r="D82" s="3">
        <v>90</v>
      </c>
      <c r="E82" s="3">
        <v>100</v>
      </c>
      <c r="F82" s="3">
        <v>15.45</v>
      </c>
      <c r="G82" s="3">
        <v>16.93</v>
      </c>
      <c r="H82" s="3">
        <v>1.1200000000000001</v>
      </c>
      <c r="I82" s="3">
        <v>200</v>
      </c>
      <c r="J82" s="3"/>
      <c r="K82" s="3">
        <v>243</v>
      </c>
      <c r="L82" s="10" t="s">
        <v>97</v>
      </c>
      <c r="M82" s="5"/>
    </row>
    <row r="83" spans="2:13" ht="31.2">
      <c r="B83" s="17"/>
      <c r="C83" s="4" t="s">
        <v>98</v>
      </c>
      <c r="D83" s="3">
        <v>220</v>
      </c>
      <c r="E83" s="3">
        <v>250</v>
      </c>
      <c r="F83" s="3">
        <v>6.46</v>
      </c>
      <c r="G83" s="3">
        <v>9.5</v>
      </c>
      <c r="H83" s="3">
        <v>36.1</v>
      </c>
      <c r="I83" s="3">
        <v>256.5</v>
      </c>
      <c r="J83" s="3"/>
      <c r="K83" s="3">
        <v>203</v>
      </c>
      <c r="L83" s="16" t="s">
        <v>99</v>
      </c>
      <c r="M83" s="5"/>
    </row>
    <row r="84" spans="2:13" ht="15.6">
      <c r="B84" s="17"/>
      <c r="C84" s="4" t="s">
        <v>181</v>
      </c>
      <c r="D84" s="3">
        <v>200</v>
      </c>
      <c r="E84" s="3">
        <v>220</v>
      </c>
      <c r="F84" s="3"/>
      <c r="G84" s="3"/>
      <c r="H84" s="3"/>
      <c r="I84" s="3"/>
      <c r="J84" s="3"/>
      <c r="K84" s="3"/>
      <c r="L84" s="10"/>
      <c r="M84" s="5"/>
    </row>
    <row r="85" spans="2:13" ht="15.6">
      <c r="B85" s="17"/>
      <c r="C85" s="2" t="s">
        <v>23</v>
      </c>
      <c r="D85" s="12">
        <v>50</v>
      </c>
      <c r="E85" s="12">
        <v>100</v>
      </c>
      <c r="F85" s="12">
        <v>8</v>
      </c>
      <c r="G85" s="12">
        <v>0.8</v>
      </c>
      <c r="H85" s="12">
        <v>49</v>
      </c>
      <c r="I85" s="12">
        <v>235</v>
      </c>
      <c r="J85" s="12"/>
      <c r="K85" s="20">
        <v>12.4</v>
      </c>
      <c r="L85" s="10" t="s">
        <v>78</v>
      </c>
      <c r="M85" s="5"/>
    </row>
    <row r="86" spans="2:13" ht="15.6">
      <c r="B86" s="17"/>
      <c r="C86" s="6" t="s">
        <v>51</v>
      </c>
      <c r="D86" s="7"/>
      <c r="E86" s="7"/>
      <c r="F86" s="7">
        <f>SUM(F82:F85)</f>
        <v>29.91</v>
      </c>
      <c r="G86" s="7">
        <f>SUM(G82:G85)</f>
        <v>27.23</v>
      </c>
      <c r="H86" s="7">
        <f>SUM(H82:H85)</f>
        <v>86.22</v>
      </c>
      <c r="I86" s="7">
        <f>SUM(I82:I85)</f>
        <v>691.5</v>
      </c>
      <c r="J86" s="7"/>
      <c r="K86" s="7"/>
      <c r="L86" s="16"/>
      <c r="M86" s="22">
        <f>100/I89*I86</f>
        <v>21.159924968711461</v>
      </c>
    </row>
    <row r="87" spans="2:13" ht="15.6">
      <c r="B87" s="17" t="s">
        <v>52</v>
      </c>
      <c r="C87" s="4" t="s">
        <v>100</v>
      </c>
      <c r="D87" s="3">
        <v>200</v>
      </c>
      <c r="E87" s="3">
        <v>200</v>
      </c>
      <c r="F87" s="3">
        <v>5.8</v>
      </c>
      <c r="G87" s="3">
        <v>6.4</v>
      </c>
      <c r="H87" s="3">
        <v>8</v>
      </c>
      <c r="I87" s="3">
        <v>118</v>
      </c>
      <c r="J87" s="3">
        <v>1.4</v>
      </c>
      <c r="K87" s="3">
        <v>389</v>
      </c>
      <c r="L87" s="10" t="s">
        <v>101</v>
      </c>
      <c r="M87" s="5"/>
    </row>
    <row r="88" spans="2:13" ht="15.6">
      <c r="B88" s="17"/>
      <c r="C88" s="6" t="s">
        <v>80</v>
      </c>
      <c r="D88" s="7"/>
      <c r="E88" s="7"/>
      <c r="F88" s="7">
        <f>SUM(F87)</f>
        <v>5.8</v>
      </c>
      <c r="G88" s="7">
        <f>SUM(G87)</f>
        <v>6.4</v>
      </c>
      <c r="H88" s="7">
        <f>SUM(H87)</f>
        <v>8</v>
      </c>
      <c r="I88" s="7">
        <f>SUM(I87)</f>
        <v>118</v>
      </c>
      <c r="J88" s="7">
        <f>SUM(J87)</f>
        <v>1.4</v>
      </c>
      <c r="K88" s="7"/>
      <c r="L88" s="16"/>
      <c r="M88" s="15"/>
    </row>
    <row r="89" spans="2:13" ht="46.8">
      <c r="B89" s="29" t="s">
        <v>102</v>
      </c>
      <c r="C89" s="30"/>
      <c r="D89" s="34"/>
      <c r="E89" s="34"/>
      <c r="F89" s="34">
        <f>F71+F78+F81+F86+F88</f>
        <v>116.86999999999999</v>
      </c>
      <c r="G89" s="34">
        <f>G71+G78+G81+G86+G88</f>
        <v>120.58</v>
      </c>
      <c r="H89" s="34">
        <f>H71+H78+H81+H86+H88</f>
        <v>480.32000000000005</v>
      </c>
      <c r="I89" s="34">
        <f>I71+I78+I81+I86+I88</f>
        <v>3267.9700000000003</v>
      </c>
      <c r="J89" s="34">
        <f>J71+J78+J81+J86+J88</f>
        <v>26.840000000000003</v>
      </c>
      <c r="K89" s="34"/>
      <c r="L89" s="10"/>
      <c r="M89" s="15"/>
    </row>
    <row r="90" spans="2:13" ht="31.2">
      <c r="B90" s="11"/>
      <c r="C90" s="2" t="s">
        <v>56</v>
      </c>
      <c r="D90" s="3"/>
      <c r="E90" s="3"/>
      <c r="F90" s="3">
        <v>1</v>
      </c>
      <c r="G90" s="3">
        <v>1</v>
      </c>
      <c r="H90" s="3">
        <v>4</v>
      </c>
      <c r="I90" s="3"/>
      <c r="J90" s="3"/>
      <c r="K90" s="3"/>
      <c r="L90" s="16"/>
      <c r="M90" s="5"/>
    </row>
    <row r="91" spans="2:13" ht="15.6">
      <c r="B91" s="38" t="s">
        <v>103</v>
      </c>
      <c r="C91" s="39"/>
      <c r="D91" s="40"/>
      <c r="E91" s="40"/>
      <c r="F91" s="40"/>
      <c r="G91" s="40"/>
      <c r="H91" s="40"/>
      <c r="I91" s="40"/>
      <c r="J91" s="40"/>
      <c r="K91" s="40"/>
      <c r="L91" s="10"/>
      <c r="M91" s="41"/>
    </row>
    <row r="92" spans="2:13" ht="15.6">
      <c r="B92" s="17" t="s">
        <v>14</v>
      </c>
      <c r="C92" s="4" t="s">
        <v>104</v>
      </c>
      <c r="D92" s="12">
        <v>10</v>
      </c>
      <c r="E92" s="12">
        <v>10</v>
      </c>
      <c r="F92" s="12">
        <v>0</v>
      </c>
      <c r="G92" s="12">
        <v>8.1999999999999993</v>
      </c>
      <c r="H92" s="12">
        <v>0.1</v>
      </c>
      <c r="I92" s="3">
        <v>75</v>
      </c>
      <c r="J92" s="12">
        <v>0</v>
      </c>
      <c r="K92" s="12">
        <v>14</v>
      </c>
      <c r="L92" s="16" t="s">
        <v>16</v>
      </c>
      <c r="M92" s="5"/>
    </row>
    <row r="93" spans="2:13" ht="15.6">
      <c r="B93" s="17"/>
      <c r="C93" s="4" t="s">
        <v>17</v>
      </c>
      <c r="D93" s="3">
        <v>15</v>
      </c>
      <c r="E93" s="3">
        <v>20</v>
      </c>
      <c r="F93" s="3">
        <v>4.6399999999999997</v>
      </c>
      <c r="G93" s="3">
        <v>5.9</v>
      </c>
      <c r="H93" s="3">
        <v>0</v>
      </c>
      <c r="I93" s="3">
        <v>72.8</v>
      </c>
      <c r="J93" s="3">
        <v>0.14000000000000001</v>
      </c>
      <c r="K93" s="3">
        <v>15</v>
      </c>
      <c r="L93" s="10" t="s">
        <v>18</v>
      </c>
      <c r="M93" s="5"/>
    </row>
    <row r="94" spans="2:13" ht="31.2">
      <c r="B94" s="17"/>
      <c r="C94" s="2" t="s">
        <v>219</v>
      </c>
      <c r="D94" s="18">
        <v>220</v>
      </c>
      <c r="E94" s="3">
        <v>250</v>
      </c>
      <c r="F94" s="19">
        <v>6.5</v>
      </c>
      <c r="G94" s="3">
        <v>10.199999999999999</v>
      </c>
      <c r="H94" s="3">
        <v>38.6</v>
      </c>
      <c r="I94" s="3">
        <v>271.39999999999998</v>
      </c>
      <c r="J94" s="3"/>
      <c r="K94" s="3">
        <v>173</v>
      </c>
      <c r="L94" s="16" t="s">
        <v>105</v>
      </c>
      <c r="M94" s="5"/>
    </row>
    <row r="95" spans="2:13" ht="15.6">
      <c r="B95" s="17"/>
      <c r="C95" s="2" t="s">
        <v>21</v>
      </c>
      <c r="D95" s="12">
        <v>200</v>
      </c>
      <c r="E95" s="12">
        <v>200</v>
      </c>
      <c r="F95" s="12">
        <v>3.52</v>
      </c>
      <c r="G95" s="12">
        <v>3.72</v>
      </c>
      <c r="H95" s="12">
        <v>25.49</v>
      </c>
      <c r="I95" s="12">
        <v>145.19999999999999</v>
      </c>
      <c r="J95" s="12">
        <v>1.3</v>
      </c>
      <c r="K95" s="12">
        <v>959</v>
      </c>
      <c r="L95" s="10" t="s">
        <v>22</v>
      </c>
      <c r="M95" s="5"/>
    </row>
    <row r="96" spans="2:13" ht="15.6">
      <c r="B96" s="17"/>
      <c r="C96" s="2" t="s">
        <v>23</v>
      </c>
      <c r="D96" s="12">
        <v>60</v>
      </c>
      <c r="E96" s="12">
        <v>100</v>
      </c>
      <c r="F96" s="20">
        <v>8</v>
      </c>
      <c r="G96" s="12">
        <v>0.8</v>
      </c>
      <c r="H96" s="12">
        <v>49.2</v>
      </c>
      <c r="I96" s="12">
        <v>235</v>
      </c>
      <c r="J96" s="12"/>
      <c r="K96" s="12" t="s">
        <v>24</v>
      </c>
      <c r="L96" s="16" t="s">
        <v>78</v>
      </c>
      <c r="M96" s="5"/>
    </row>
    <row r="97" spans="2:13" ht="15.6">
      <c r="B97" s="17"/>
      <c r="C97" s="6" t="s">
        <v>26</v>
      </c>
      <c r="D97" s="7"/>
      <c r="E97" s="7"/>
      <c r="F97" s="7">
        <f>SUM(F92:F96)</f>
        <v>22.66</v>
      </c>
      <c r="G97" s="7">
        <f>SUM(G92:G96)</f>
        <v>28.819999999999997</v>
      </c>
      <c r="H97" s="7">
        <f>SUM(H92:H96)</f>
        <v>113.39</v>
      </c>
      <c r="I97" s="7">
        <f>SUM(I92:I96)</f>
        <v>799.4</v>
      </c>
      <c r="J97" s="7">
        <f>SUM(J92:J96)</f>
        <v>1.44</v>
      </c>
      <c r="K97" s="7"/>
      <c r="L97" s="10"/>
      <c r="M97" s="22">
        <f>100/I116*I97</f>
        <v>26.691686644807579</v>
      </c>
    </row>
    <row r="98" spans="2:13" ht="15.6">
      <c r="B98" s="17" t="s">
        <v>106</v>
      </c>
      <c r="C98" s="2" t="s">
        <v>28</v>
      </c>
      <c r="D98" s="12"/>
      <c r="E98" s="12">
        <v>100</v>
      </c>
      <c r="F98" s="20">
        <v>1.24</v>
      </c>
      <c r="G98" s="12">
        <v>10.14</v>
      </c>
      <c r="H98" s="12">
        <v>7.47</v>
      </c>
      <c r="I98" s="12">
        <v>130</v>
      </c>
      <c r="J98" s="12">
        <v>9.36</v>
      </c>
      <c r="K98" s="12">
        <v>68</v>
      </c>
      <c r="L98" s="16" t="s">
        <v>29</v>
      </c>
      <c r="M98" s="5"/>
    </row>
    <row r="99" spans="2:13" ht="15.6">
      <c r="B99" s="17"/>
      <c r="C99" s="4" t="s">
        <v>231</v>
      </c>
      <c r="D99" s="3">
        <v>250</v>
      </c>
      <c r="E99" s="3">
        <v>350</v>
      </c>
      <c r="F99" s="3">
        <v>22.35</v>
      </c>
      <c r="G99" s="3">
        <v>19.920000000000002</v>
      </c>
      <c r="H99" s="3">
        <v>24</v>
      </c>
      <c r="I99" s="3">
        <v>364.3</v>
      </c>
      <c r="J99" s="3">
        <v>11.55</v>
      </c>
      <c r="K99" s="3">
        <v>101</v>
      </c>
      <c r="L99" s="10" t="s">
        <v>107</v>
      </c>
      <c r="M99" s="5"/>
    </row>
    <row r="100" spans="2:13" ht="15.6">
      <c r="B100" s="17"/>
      <c r="C100" s="4" t="s">
        <v>108</v>
      </c>
      <c r="D100" s="3">
        <v>120</v>
      </c>
      <c r="E100" s="3">
        <v>120</v>
      </c>
      <c r="F100" s="3">
        <v>20.78</v>
      </c>
      <c r="G100" s="3">
        <v>11.2</v>
      </c>
      <c r="H100" s="3">
        <v>9.9499999999999993</v>
      </c>
      <c r="I100" s="3">
        <v>140</v>
      </c>
      <c r="J100" s="3">
        <v>0.41</v>
      </c>
      <c r="K100" s="3">
        <v>234</v>
      </c>
      <c r="L100" s="16" t="s">
        <v>109</v>
      </c>
      <c r="M100" s="5"/>
    </row>
    <row r="101" spans="2:13" ht="15.6">
      <c r="B101" s="17"/>
      <c r="C101" s="4" t="s">
        <v>110</v>
      </c>
      <c r="D101" s="3">
        <v>180</v>
      </c>
      <c r="E101" s="3">
        <v>180</v>
      </c>
      <c r="F101" s="19">
        <v>3.6</v>
      </c>
      <c r="G101" s="3">
        <v>7.77</v>
      </c>
      <c r="H101" s="3">
        <v>16.8</v>
      </c>
      <c r="I101" s="3">
        <v>156.6</v>
      </c>
      <c r="J101" s="3">
        <v>20.95</v>
      </c>
      <c r="K101" s="3">
        <v>312</v>
      </c>
      <c r="L101" s="10" t="s">
        <v>48</v>
      </c>
      <c r="M101" s="5"/>
    </row>
    <row r="102" spans="2:13" ht="15.6">
      <c r="B102" s="17"/>
      <c r="C102" s="4" t="s">
        <v>111</v>
      </c>
      <c r="D102" s="3">
        <v>30</v>
      </c>
      <c r="E102" s="3">
        <v>30</v>
      </c>
      <c r="F102" s="3">
        <v>0.56999999999999995</v>
      </c>
      <c r="G102" s="3">
        <v>1.56</v>
      </c>
      <c r="H102" s="3">
        <v>1.71</v>
      </c>
      <c r="I102" s="3">
        <v>23.4</v>
      </c>
      <c r="J102" s="3"/>
      <c r="K102" s="3">
        <v>330</v>
      </c>
      <c r="L102" s="16" t="s">
        <v>112</v>
      </c>
      <c r="M102" s="5"/>
    </row>
    <row r="103" spans="2:13" ht="15.6">
      <c r="B103" s="17"/>
      <c r="C103" s="4" t="s">
        <v>143</v>
      </c>
      <c r="D103" s="12">
        <v>200</v>
      </c>
      <c r="E103" s="12">
        <v>200</v>
      </c>
      <c r="F103" s="12">
        <v>0.2</v>
      </c>
      <c r="G103" s="12">
        <v>0.2</v>
      </c>
      <c r="H103" s="12">
        <v>22.3</v>
      </c>
      <c r="I103" s="12">
        <v>110</v>
      </c>
      <c r="J103" s="12" t="s">
        <v>70</v>
      </c>
      <c r="K103" s="12">
        <v>859</v>
      </c>
      <c r="L103" s="10" t="s">
        <v>206</v>
      </c>
      <c r="M103" s="5"/>
    </row>
    <row r="104" spans="2:13" ht="15.6">
      <c r="B104" s="17"/>
      <c r="C104" s="2" t="s">
        <v>113</v>
      </c>
      <c r="D104" s="12">
        <v>80</v>
      </c>
      <c r="E104" s="12">
        <v>120</v>
      </c>
      <c r="F104" s="12">
        <v>8</v>
      </c>
      <c r="G104" s="12">
        <v>1</v>
      </c>
      <c r="H104" s="12">
        <v>40</v>
      </c>
      <c r="I104" s="12">
        <v>188</v>
      </c>
      <c r="J104" s="25"/>
      <c r="K104" s="12" t="s">
        <v>38</v>
      </c>
      <c r="L104" s="16" t="s">
        <v>39</v>
      </c>
      <c r="M104" s="5"/>
    </row>
    <row r="105" spans="2:13" ht="15.6">
      <c r="B105" s="17"/>
      <c r="C105" s="6" t="s">
        <v>40</v>
      </c>
      <c r="D105" s="7"/>
      <c r="E105" s="7"/>
      <c r="F105" s="42">
        <f>SUM(F98:F104)</f>
        <v>56.740000000000009</v>
      </c>
      <c r="G105" s="7">
        <f>SUM(G98:G104)</f>
        <v>51.790000000000006</v>
      </c>
      <c r="H105" s="7">
        <f>SUM(H98:H104)</f>
        <v>122.23</v>
      </c>
      <c r="I105" s="7">
        <f>SUM(I98:I104)</f>
        <v>1112.3</v>
      </c>
      <c r="J105" s="7">
        <f>SUM(J98:J104)</f>
        <v>42.269999999999996</v>
      </c>
      <c r="K105" s="7"/>
      <c r="L105" s="10"/>
      <c r="M105" s="22">
        <f>100/I116*I105</f>
        <v>37.139308299999335</v>
      </c>
    </row>
    <row r="106" spans="2:13" ht="15.6">
      <c r="B106" s="17" t="s">
        <v>114</v>
      </c>
      <c r="C106" s="27" t="s">
        <v>185</v>
      </c>
      <c r="D106" s="3">
        <v>200</v>
      </c>
      <c r="E106" s="3">
        <v>200</v>
      </c>
      <c r="F106" s="3">
        <v>1</v>
      </c>
      <c r="G106" s="3">
        <v>0.2</v>
      </c>
      <c r="H106" s="3">
        <v>20.2</v>
      </c>
      <c r="I106" s="3">
        <v>92</v>
      </c>
      <c r="J106" s="3"/>
      <c r="K106" s="3" t="s">
        <v>24</v>
      </c>
      <c r="L106" s="16" t="s">
        <v>73</v>
      </c>
      <c r="M106" s="5"/>
    </row>
    <row r="107" spans="2:13" ht="15.6">
      <c r="B107" s="17"/>
      <c r="C107" s="4" t="s">
        <v>197</v>
      </c>
      <c r="D107" s="3">
        <v>50</v>
      </c>
      <c r="E107" s="3">
        <v>90</v>
      </c>
      <c r="F107" s="3">
        <v>5.9</v>
      </c>
      <c r="G107" s="3">
        <v>5.9</v>
      </c>
      <c r="H107" s="3">
        <v>29.8</v>
      </c>
      <c r="I107" s="3">
        <v>207.5</v>
      </c>
      <c r="J107" s="3">
        <v>7</v>
      </c>
      <c r="K107" s="3">
        <v>406</v>
      </c>
      <c r="L107" s="10" t="s">
        <v>126</v>
      </c>
      <c r="M107" s="5"/>
    </row>
    <row r="108" spans="2:13" ht="16.5" customHeight="1">
      <c r="B108" s="17"/>
      <c r="C108" s="6" t="s">
        <v>44</v>
      </c>
      <c r="D108" s="7"/>
      <c r="E108" s="7"/>
      <c r="F108" s="7">
        <f>SUM(F106:F107)</f>
        <v>6.9</v>
      </c>
      <c r="G108" s="7">
        <f>SUM(G106:G107)</f>
        <v>6.1000000000000005</v>
      </c>
      <c r="H108" s="7">
        <f>SUM(H106:H107)</f>
        <v>50</v>
      </c>
      <c r="I108" s="7">
        <f>SUM(I106:I107)</f>
        <v>299.5</v>
      </c>
      <c r="J108" s="7"/>
      <c r="K108" s="7"/>
      <c r="L108" s="10"/>
      <c r="M108" s="22">
        <f>100/I116*I108</f>
        <v>10.000200337903264</v>
      </c>
    </row>
    <row r="109" spans="2:13" ht="15.6">
      <c r="B109" s="17" t="s">
        <v>96</v>
      </c>
      <c r="C109" s="4" t="s">
        <v>127</v>
      </c>
      <c r="D109" s="3">
        <v>80</v>
      </c>
      <c r="E109" s="3">
        <v>100</v>
      </c>
      <c r="F109" s="3">
        <v>28.46</v>
      </c>
      <c r="G109" s="43">
        <v>3.83</v>
      </c>
      <c r="H109" s="3">
        <v>0.56000000000000005</v>
      </c>
      <c r="I109" s="3">
        <v>150</v>
      </c>
      <c r="J109" s="3">
        <v>0.56000000000000005</v>
      </c>
      <c r="K109" s="3">
        <v>532</v>
      </c>
      <c r="L109" s="16" t="s">
        <v>208</v>
      </c>
      <c r="M109" s="5"/>
    </row>
    <row r="110" spans="2:13" ht="15.6">
      <c r="B110" s="17"/>
      <c r="C110" s="4" t="s">
        <v>187</v>
      </c>
      <c r="D110" s="3">
        <v>220</v>
      </c>
      <c r="E110" s="3">
        <v>250</v>
      </c>
      <c r="F110" s="3">
        <v>4.63</v>
      </c>
      <c r="G110" s="3">
        <v>10.74</v>
      </c>
      <c r="H110" s="3">
        <v>28.39</v>
      </c>
      <c r="I110" s="3">
        <v>221.74</v>
      </c>
      <c r="J110" s="3">
        <v>19.63</v>
      </c>
      <c r="K110" s="3">
        <v>143</v>
      </c>
      <c r="L110" s="10" t="s">
        <v>209</v>
      </c>
      <c r="M110" s="5"/>
    </row>
    <row r="111" spans="2:13" ht="15.6">
      <c r="B111" s="17"/>
      <c r="C111" s="2" t="s">
        <v>49</v>
      </c>
      <c r="D111" s="12">
        <v>200</v>
      </c>
      <c r="E111" s="12">
        <v>200</v>
      </c>
      <c r="F111" s="12">
        <v>0.04</v>
      </c>
      <c r="G111" s="12">
        <v>0</v>
      </c>
      <c r="H111" s="12">
        <v>15.12</v>
      </c>
      <c r="I111" s="12">
        <v>59</v>
      </c>
      <c r="J111" s="12">
        <v>2</v>
      </c>
      <c r="K111" s="12">
        <v>377</v>
      </c>
      <c r="L111" s="10" t="s">
        <v>50</v>
      </c>
      <c r="M111" s="5"/>
    </row>
    <row r="112" spans="2:13" ht="15.6">
      <c r="B112" s="17"/>
      <c r="C112" s="2" t="s">
        <v>23</v>
      </c>
      <c r="D112" s="12">
        <v>50</v>
      </c>
      <c r="E112" s="12">
        <v>100</v>
      </c>
      <c r="F112" s="12">
        <v>8</v>
      </c>
      <c r="G112" s="12">
        <v>0.8</v>
      </c>
      <c r="H112" s="12">
        <v>49</v>
      </c>
      <c r="I112" s="12">
        <v>235</v>
      </c>
      <c r="J112" s="12"/>
      <c r="K112" s="20">
        <v>12.4</v>
      </c>
      <c r="L112" s="10" t="s">
        <v>25</v>
      </c>
      <c r="M112" s="5"/>
    </row>
    <row r="113" spans="2:13" ht="15.6">
      <c r="B113" s="17"/>
      <c r="C113" s="6" t="s">
        <v>51</v>
      </c>
      <c r="D113" s="7"/>
      <c r="E113" s="7"/>
      <c r="F113" s="7">
        <f>SUM(F109:F112)</f>
        <v>41.13</v>
      </c>
      <c r="G113" s="7">
        <f>SUM(G109:G112)</f>
        <v>15.370000000000001</v>
      </c>
      <c r="H113" s="7">
        <f>SUM(H109:H112)</f>
        <v>93.07</v>
      </c>
      <c r="I113" s="7">
        <f>SUM(I109:I112)</f>
        <v>665.74</v>
      </c>
      <c r="J113" s="7"/>
      <c r="K113" s="7"/>
      <c r="L113" s="16"/>
      <c r="M113" s="22">
        <f>100/I116*I113</f>
        <v>22.228825953107577</v>
      </c>
    </row>
    <row r="114" spans="2:13" ht="15.6">
      <c r="B114" s="17" t="s">
        <v>52</v>
      </c>
      <c r="C114" s="4" t="s">
        <v>224</v>
      </c>
      <c r="D114" s="3">
        <v>200</v>
      </c>
      <c r="E114" s="3">
        <v>200</v>
      </c>
      <c r="F114" s="3">
        <v>5.8</v>
      </c>
      <c r="G114" s="3">
        <v>6.4</v>
      </c>
      <c r="H114" s="3">
        <v>8</v>
      </c>
      <c r="I114" s="3">
        <v>118</v>
      </c>
      <c r="J114" s="3">
        <v>1.4</v>
      </c>
      <c r="K114" s="3">
        <v>389</v>
      </c>
      <c r="L114" s="10" t="s">
        <v>53</v>
      </c>
      <c r="M114" s="5"/>
    </row>
    <row r="115" spans="2:13" ht="15.6">
      <c r="B115" s="17"/>
      <c r="C115" s="6" t="s">
        <v>80</v>
      </c>
      <c r="D115" s="7"/>
      <c r="E115" s="7"/>
      <c r="F115" s="7">
        <f>SUM(F114)</f>
        <v>5.8</v>
      </c>
      <c r="G115" s="7">
        <f>SUM(G114)</f>
        <v>6.4</v>
      </c>
      <c r="H115" s="7">
        <f>SUM(H114)</f>
        <v>8</v>
      </c>
      <c r="I115" s="7">
        <f>SUM(I114)</f>
        <v>118</v>
      </c>
      <c r="J115" s="7"/>
      <c r="K115" s="7"/>
      <c r="L115" s="16"/>
      <c r="M115" s="22">
        <f>100/I116*I115</f>
        <v>3.9399787641822543</v>
      </c>
    </row>
    <row r="116" spans="2:13" ht="46.8">
      <c r="B116" s="29" t="s">
        <v>116</v>
      </c>
      <c r="C116" s="30"/>
      <c r="D116" s="34"/>
      <c r="E116" s="34"/>
      <c r="F116" s="44">
        <f>F97+F105+F108+F113+F115</f>
        <v>133.23000000000002</v>
      </c>
      <c r="G116" s="44">
        <f>G97+G105+G108+G113+G115</f>
        <v>108.48</v>
      </c>
      <c r="H116" s="44">
        <f>H97+H105+H108+H113+H115</f>
        <v>386.69</v>
      </c>
      <c r="I116" s="44">
        <f>I97+I105+I108+I113+I115</f>
        <v>2994.9399999999996</v>
      </c>
      <c r="J116" s="44">
        <f>J97+J105+J108+J113+J115</f>
        <v>43.709999999999994</v>
      </c>
      <c r="K116" s="34"/>
      <c r="L116" s="10"/>
      <c r="M116" s="15"/>
    </row>
    <row r="117" spans="2:13" ht="31.2">
      <c r="B117" s="11"/>
      <c r="C117" s="2" t="s">
        <v>56</v>
      </c>
      <c r="D117" s="3"/>
      <c r="E117" s="3"/>
      <c r="F117" s="3">
        <v>1</v>
      </c>
      <c r="G117" s="3">
        <v>1</v>
      </c>
      <c r="H117" s="3">
        <v>4</v>
      </c>
      <c r="I117" s="3"/>
      <c r="J117" s="3"/>
      <c r="K117" s="3"/>
      <c r="L117" s="16"/>
      <c r="M117" s="5"/>
    </row>
    <row r="118" spans="2:13" ht="26.25" customHeight="1">
      <c r="B118" s="17" t="s">
        <v>117</v>
      </c>
      <c r="C118" s="2"/>
      <c r="D118" s="3"/>
      <c r="E118" s="3"/>
      <c r="F118" s="3"/>
      <c r="G118" s="3"/>
      <c r="H118" s="3"/>
      <c r="I118" s="3"/>
      <c r="J118" s="3"/>
      <c r="K118" s="3"/>
      <c r="L118" s="10"/>
      <c r="M118" s="5"/>
    </row>
    <row r="119" spans="2:13" ht="15.6">
      <c r="B119" s="17" t="s">
        <v>14</v>
      </c>
      <c r="C119" s="2" t="s">
        <v>15</v>
      </c>
      <c r="D119" s="12">
        <v>10</v>
      </c>
      <c r="E119" s="12">
        <v>10</v>
      </c>
      <c r="F119" s="12">
        <v>0</v>
      </c>
      <c r="G119" s="12">
        <v>8.1999999999999993</v>
      </c>
      <c r="H119" s="12">
        <v>0.1</v>
      </c>
      <c r="I119" s="12">
        <v>75</v>
      </c>
      <c r="J119" s="12"/>
      <c r="K119" s="12">
        <v>14</v>
      </c>
      <c r="L119" s="16" t="s">
        <v>16</v>
      </c>
      <c r="M119" s="5"/>
    </row>
    <row r="120" spans="2:13" ht="15.75" customHeight="1">
      <c r="B120" s="17"/>
      <c r="C120" s="45" t="s">
        <v>195</v>
      </c>
      <c r="D120" s="64">
        <v>100</v>
      </c>
      <c r="E120" s="64">
        <v>100</v>
      </c>
      <c r="F120" s="64">
        <v>6.79</v>
      </c>
      <c r="G120" s="64">
        <v>9.1999999999999993</v>
      </c>
      <c r="H120" s="64">
        <v>3.14</v>
      </c>
      <c r="I120" s="64">
        <v>135.9</v>
      </c>
      <c r="J120" s="64">
        <v>0.78</v>
      </c>
      <c r="K120" s="65">
        <v>210</v>
      </c>
      <c r="L120" s="64" t="s">
        <v>196</v>
      </c>
      <c r="M120" s="64"/>
    </row>
    <row r="121" spans="2:13" ht="46.8">
      <c r="B121" s="46"/>
      <c r="C121" s="27" t="s">
        <v>60</v>
      </c>
      <c r="D121" s="24">
        <v>200</v>
      </c>
      <c r="E121" s="24">
        <v>250</v>
      </c>
      <c r="F121" s="24">
        <v>6</v>
      </c>
      <c r="G121" s="24">
        <v>10</v>
      </c>
      <c r="H121" s="24">
        <v>37.299999999999997</v>
      </c>
      <c r="I121" s="24">
        <v>262.5</v>
      </c>
      <c r="J121" s="24">
        <v>0</v>
      </c>
      <c r="K121" s="24">
        <v>173</v>
      </c>
      <c r="L121" s="16" t="s">
        <v>61</v>
      </c>
      <c r="M121" s="5"/>
    </row>
    <row r="122" spans="2:13" ht="15.6">
      <c r="B122" s="17"/>
      <c r="C122" s="2" t="s">
        <v>185</v>
      </c>
      <c r="D122" s="12"/>
      <c r="E122" s="12"/>
      <c r="F122" s="12">
        <v>7.2</v>
      </c>
      <c r="G122" s="12">
        <v>7.3</v>
      </c>
      <c r="H122" s="12">
        <v>23.17</v>
      </c>
      <c r="I122" s="12">
        <v>175</v>
      </c>
      <c r="J122" s="12">
        <v>1.8</v>
      </c>
      <c r="K122" s="12">
        <v>116</v>
      </c>
      <c r="L122" s="10" t="s">
        <v>62</v>
      </c>
      <c r="M122" s="5"/>
    </row>
    <row r="123" spans="2:13" ht="15.6">
      <c r="B123" s="17"/>
      <c r="C123" s="2" t="s">
        <v>118</v>
      </c>
      <c r="D123" s="12">
        <v>30</v>
      </c>
      <c r="E123" s="12">
        <v>70</v>
      </c>
      <c r="F123" s="20">
        <v>5.6</v>
      </c>
      <c r="G123" s="12">
        <v>0.56000000000000005</v>
      </c>
      <c r="H123" s="12">
        <v>34.299999999999997</v>
      </c>
      <c r="I123" s="12">
        <v>164.5</v>
      </c>
      <c r="J123" s="12"/>
      <c r="K123" s="12" t="s">
        <v>24</v>
      </c>
      <c r="L123" s="16" t="s">
        <v>25</v>
      </c>
      <c r="M123" s="5"/>
    </row>
    <row r="124" spans="2:13" ht="15.6">
      <c r="B124" s="17"/>
      <c r="C124" s="6" t="s">
        <v>26</v>
      </c>
      <c r="D124" s="7"/>
      <c r="E124" s="7"/>
      <c r="F124" s="7">
        <f>SUM(F119:F123)</f>
        <v>25.589999999999996</v>
      </c>
      <c r="G124" s="7">
        <f>SUM(G119:G123)</f>
        <v>35.26</v>
      </c>
      <c r="H124" s="7">
        <f>SUM(H119:H123)</f>
        <v>98.009999999999991</v>
      </c>
      <c r="I124" s="7">
        <f>SUM(I119:I123)</f>
        <v>812.9</v>
      </c>
      <c r="J124" s="7">
        <f>SUM(J118:J123)</f>
        <v>2.58</v>
      </c>
      <c r="K124" s="7"/>
      <c r="L124" s="10" t="s">
        <v>119</v>
      </c>
      <c r="M124" s="22">
        <f>100/I142*I124</f>
        <v>27.2009369248787</v>
      </c>
    </row>
    <row r="125" spans="2:13" ht="15.6">
      <c r="B125" s="17" t="s">
        <v>106</v>
      </c>
      <c r="C125" s="4" t="s">
        <v>120</v>
      </c>
      <c r="D125" s="3">
        <v>53</v>
      </c>
      <c r="E125" s="3">
        <v>53</v>
      </c>
      <c r="F125" s="3">
        <v>1</v>
      </c>
      <c r="G125" s="3">
        <v>0.4</v>
      </c>
      <c r="H125" s="3">
        <v>2.2999999999999998</v>
      </c>
      <c r="I125" s="3">
        <v>21</v>
      </c>
      <c r="J125" s="3">
        <v>5</v>
      </c>
      <c r="K125" s="3">
        <v>71</v>
      </c>
      <c r="L125" s="16" t="s">
        <v>121</v>
      </c>
      <c r="M125" s="5"/>
    </row>
    <row r="126" spans="2:13" ht="46.8">
      <c r="B126" s="17"/>
      <c r="C126" s="4" t="s">
        <v>233</v>
      </c>
      <c r="D126" s="3">
        <v>250</v>
      </c>
      <c r="E126" s="3">
        <v>350</v>
      </c>
      <c r="F126" s="3">
        <v>3.3</v>
      </c>
      <c r="G126" s="3">
        <v>2.48</v>
      </c>
      <c r="H126" s="3">
        <v>2.48</v>
      </c>
      <c r="I126" s="3">
        <v>281.60000000000002</v>
      </c>
      <c r="J126" s="3">
        <v>13.26</v>
      </c>
      <c r="K126" s="3">
        <v>82</v>
      </c>
      <c r="L126" s="10" t="s">
        <v>122</v>
      </c>
      <c r="M126" s="5"/>
    </row>
    <row r="127" spans="2:13" ht="15.6">
      <c r="B127" s="17"/>
      <c r="C127" s="4" t="s">
        <v>123</v>
      </c>
      <c r="D127" s="3">
        <v>100</v>
      </c>
      <c r="E127" s="3">
        <v>100</v>
      </c>
      <c r="F127" s="3">
        <v>22.6</v>
      </c>
      <c r="G127" s="3">
        <v>17</v>
      </c>
      <c r="H127" s="3">
        <v>7</v>
      </c>
      <c r="I127" s="3">
        <v>244</v>
      </c>
      <c r="J127" s="3">
        <v>1.4</v>
      </c>
      <c r="K127" s="3">
        <v>288</v>
      </c>
      <c r="L127" s="16" t="s">
        <v>124</v>
      </c>
      <c r="M127" s="5"/>
    </row>
    <row r="128" spans="2:13" ht="15.6">
      <c r="B128" s="17"/>
      <c r="C128" s="4" t="s">
        <v>68</v>
      </c>
      <c r="D128" s="12">
        <v>150</v>
      </c>
      <c r="E128" s="12">
        <v>200</v>
      </c>
      <c r="F128" s="12">
        <v>4.8</v>
      </c>
      <c r="G128" s="12">
        <v>5.76</v>
      </c>
      <c r="H128" s="12">
        <v>50.04</v>
      </c>
      <c r="I128" s="12">
        <v>284</v>
      </c>
      <c r="J128" s="12">
        <v>0</v>
      </c>
      <c r="K128" s="12">
        <v>302</v>
      </c>
      <c r="L128" s="10" t="s">
        <v>69</v>
      </c>
      <c r="M128" s="5"/>
    </row>
    <row r="129" spans="2:13" ht="15.6">
      <c r="B129" s="17"/>
      <c r="C129" s="4" t="s">
        <v>143</v>
      </c>
      <c r="D129" s="12">
        <v>200</v>
      </c>
      <c r="E129" s="12">
        <v>200</v>
      </c>
      <c r="F129" s="12">
        <v>0.51</v>
      </c>
      <c r="G129" s="12">
        <v>0</v>
      </c>
      <c r="H129" s="12">
        <v>25.23</v>
      </c>
      <c r="I129" s="12">
        <v>103</v>
      </c>
      <c r="J129" s="12" t="s">
        <v>70</v>
      </c>
      <c r="K129" s="12">
        <v>349</v>
      </c>
      <c r="L129" s="16" t="s">
        <v>71</v>
      </c>
      <c r="M129" s="5"/>
    </row>
    <row r="130" spans="2:13" ht="15.6">
      <c r="B130" s="17"/>
      <c r="C130" s="2" t="s">
        <v>37</v>
      </c>
      <c r="D130" s="12">
        <v>80</v>
      </c>
      <c r="E130" s="12">
        <v>120</v>
      </c>
      <c r="F130" s="12">
        <v>8</v>
      </c>
      <c r="G130" s="12">
        <v>1</v>
      </c>
      <c r="H130" s="12">
        <v>40</v>
      </c>
      <c r="I130" s="12">
        <v>188</v>
      </c>
      <c r="J130" s="25"/>
      <c r="K130" s="12" t="s">
        <v>38</v>
      </c>
      <c r="L130" s="10" t="s">
        <v>39</v>
      </c>
      <c r="M130" s="5"/>
    </row>
    <row r="131" spans="2:13" ht="15.6">
      <c r="B131" s="17"/>
      <c r="C131" s="6" t="s">
        <v>40</v>
      </c>
      <c r="D131" s="7"/>
      <c r="E131" s="7"/>
      <c r="F131" s="7">
        <f>SUM(F125:F130)</f>
        <v>40.21</v>
      </c>
      <c r="G131" s="7">
        <f>SUM(G125:G130)</f>
        <v>26.64</v>
      </c>
      <c r="H131" s="7">
        <f>SUM(H125:H130)</f>
        <v>127.05</v>
      </c>
      <c r="I131" s="7">
        <f>SUM(I125:I130)</f>
        <v>1121.5999999999999</v>
      </c>
      <c r="J131" s="7"/>
      <c r="K131" s="7"/>
      <c r="L131" s="16"/>
      <c r="M131" s="22">
        <f>100/I142*I131</f>
        <v>37.530533712564825</v>
      </c>
    </row>
    <row r="132" spans="2:13" ht="15.6">
      <c r="B132" s="17" t="s">
        <v>114</v>
      </c>
      <c r="C132" s="2" t="s">
        <v>234</v>
      </c>
      <c r="D132" s="3">
        <v>50</v>
      </c>
      <c r="E132" s="3">
        <v>50</v>
      </c>
      <c r="F132" s="3">
        <v>1.6</v>
      </c>
      <c r="G132" s="3">
        <v>1.4</v>
      </c>
      <c r="H132" s="3">
        <v>40.049999999999997</v>
      </c>
      <c r="I132" s="3">
        <v>179.2</v>
      </c>
      <c r="J132" s="3"/>
      <c r="K132" s="3" t="s">
        <v>24</v>
      </c>
      <c r="L132" s="10" t="s">
        <v>210</v>
      </c>
      <c r="M132" s="26"/>
    </row>
    <row r="133" spans="2:13" ht="15.6">
      <c r="B133" s="17"/>
      <c r="C133" s="4" t="s">
        <v>201</v>
      </c>
      <c r="D133" s="12">
        <v>200</v>
      </c>
      <c r="E133" s="12">
        <v>200</v>
      </c>
      <c r="F133" s="20">
        <v>0.38</v>
      </c>
      <c r="G133" s="12">
        <v>0.17</v>
      </c>
      <c r="H133" s="12">
        <v>20.350000000000001</v>
      </c>
      <c r="I133" s="12">
        <v>126</v>
      </c>
      <c r="J133" s="12">
        <v>156</v>
      </c>
      <c r="K133" s="12">
        <v>388</v>
      </c>
      <c r="L133" s="16" t="s">
        <v>43</v>
      </c>
      <c r="M133" s="5"/>
    </row>
    <row r="134" spans="2:13" ht="15.6">
      <c r="B134" s="17"/>
      <c r="C134" s="6" t="s">
        <v>44</v>
      </c>
      <c r="D134" s="7"/>
      <c r="E134" s="7"/>
      <c r="F134" s="7">
        <f>SUM(F132:F133)</f>
        <v>1.98</v>
      </c>
      <c r="G134" s="7">
        <f>SUM(G132:G133)</f>
        <v>1.5699999999999998</v>
      </c>
      <c r="H134" s="7">
        <f>SUM(H132:H133)</f>
        <v>60.4</v>
      </c>
      <c r="I134" s="7">
        <f>SUM(I132:I133)</f>
        <v>305.2</v>
      </c>
      <c r="J134" s="7"/>
      <c r="K134" s="7"/>
      <c r="L134" s="16"/>
      <c r="M134" s="22">
        <f>100/I142*I134</f>
        <v>10.212481177848419</v>
      </c>
    </row>
    <row r="135" spans="2:13" ht="31.2">
      <c r="B135" s="17" t="s">
        <v>96</v>
      </c>
      <c r="C135" s="2" t="s">
        <v>46</v>
      </c>
      <c r="D135" s="12">
        <v>110</v>
      </c>
      <c r="E135" s="12">
        <v>130</v>
      </c>
      <c r="F135" s="12">
        <v>20.65</v>
      </c>
      <c r="G135" s="12">
        <v>11.68</v>
      </c>
      <c r="H135" s="12">
        <v>3.35</v>
      </c>
      <c r="I135" s="12">
        <v>200</v>
      </c>
      <c r="J135" s="12">
        <v>2.73</v>
      </c>
      <c r="K135" s="12">
        <v>227</v>
      </c>
      <c r="L135" s="10" t="s">
        <v>47</v>
      </c>
      <c r="M135" s="5"/>
    </row>
    <row r="136" spans="2:13" ht="15.6">
      <c r="B136" s="17"/>
      <c r="C136" s="27" t="s">
        <v>188</v>
      </c>
      <c r="D136" s="24">
        <v>100</v>
      </c>
      <c r="E136" s="24">
        <v>180</v>
      </c>
      <c r="F136" s="24">
        <v>3.2</v>
      </c>
      <c r="G136" s="24">
        <v>7</v>
      </c>
      <c r="H136" s="24">
        <v>23.34</v>
      </c>
      <c r="I136" s="24">
        <v>138.80000000000001</v>
      </c>
      <c r="J136" s="24">
        <v>24.11</v>
      </c>
      <c r="K136" s="24">
        <v>125</v>
      </c>
      <c r="L136" s="16" t="s">
        <v>203</v>
      </c>
      <c r="M136" s="15"/>
    </row>
    <row r="137" spans="2:13" ht="15.6">
      <c r="B137" s="17"/>
      <c r="C137" s="4" t="s">
        <v>76</v>
      </c>
      <c r="D137" s="12">
        <v>200</v>
      </c>
      <c r="E137" s="12">
        <v>200</v>
      </c>
      <c r="F137" s="12">
        <v>0</v>
      </c>
      <c r="G137" s="12">
        <v>0</v>
      </c>
      <c r="H137" s="12">
        <v>14.97</v>
      </c>
      <c r="I137" s="12">
        <v>57</v>
      </c>
      <c r="J137" s="12">
        <v>0</v>
      </c>
      <c r="K137" s="12">
        <v>375</v>
      </c>
      <c r="L137" s="16" t="s">
        <v>77</v>
      </c>
      <c r="M137" s="5"/>
    </row>
    <row r="138" spans="2:13" ht="15.6">
      <c r="B138" s="17"/>
      <c r="C138" s="2" t="s">
        <v>118</v>
      </c>
      <c r="D138" s="12">
        <v>50</v>
      </c>
      <c r="E138" s="12">
        <v>100</v>
      </c>
      <c r="F138" s="12">
        <v>8</v>
      </c>
      <c r="G138" s="12">
        <v>0.8</v>
      </c>
      <c r="H138" s="12">
        <v>49</v>
      </c>
      <c r="I138" s="12">
        <v>235</v>
      </c>
      <c r="J138" s="12"/>
      <c r="K138" s="20">
        <v>12.4</v>
      </c>
      <c r="L138" s="16" t="s">
        <v>39</v>
      </c>
      <c r="M138" s="5"/>
    </row>
    <row r="139" spans="2:13" ht="15.6">
      <c r="B139" s="17"/>
      <c r="C139" s="6" t="s">
        <v>51</v>
      </c>
      <c r="D139" s="7"/>
      <c r="E139" s="7"/>
      <c r="F139" s="7">
        <f>SUM(F135:F138)</f>
        <v>31.849999999999998</v>
      </c>
      <c r="G139" s="7">
        <f>SUM(G135:G138)</f>
        <v>19.48</v>
      </c>
      <c r="H139" s="7">
        <f>SUM(H135:H138)</f>
        <v>90.66</v>
      </c>
      <c r="I139" s="7">
        <f>SUM(I135:I138)</f>
        <v>630.79999999999995</v>
      </c>
      <c r="J139" s="7"/>
      <c r="K139" s="7"/>
      <c r="L139" s="10"/>
      <c r="M139" s="22">
        <f>100/I142*I139</f>
        <v>21.107579053036638</v>
      </c>
    </row>
    <row r="140" spans="2:13" ht="15.6">
      <c r="B140" s="17" t="s">
        <v>52</v>
      </c>
      <c r="C140" s="4" t="s">
        <v>229</v>
      </c>
      <c r="D140" s="3">
        <v>200</v>
      </c>
      <c r="E140" s="3">
        <v>200</v>
      </c>
      <c r="F140" s="3">
        <v>5.8</v>
      </c>
      <c r="G140" s="3">
        <v>6.4</v>
      </c>
      <c r="H140" s="3">
        <v>8</v>
      </c>
      <c r="I140" s="3">
        <v>118</v>
      </c>
      <c r="J140" s="3">
        <v>1.4</v>
      </c>
      <c r="K140" s="3">
        <v>389</v>
      </c>
      <c r="L140" s="16" t="s">
        <v>53</v>
      </c>
      <c r="M140" s="5"/>
    </row>
    <row r="141" spans="2:13" ht="15.6">
      <c r="B141" s="17"/>
      <c r="C141" s="6" t="s">
        <v>129</v>
      </c>
      <c r="D141" s="7"/>
      <c r="E141" s="7"/>
      <c r="F141" s="7">
        <f>SUM(F140)</f>
        <v>5.8</v>
      </c>
      <c r="G141" s="7">
        <f>SUM(G140)</f>
        <v>6.4</v>
      </c>
      <c r="H141" s="7">
        <f>SUM(H140)</f>
        <v>8</v>
      </c>
      <c r="I141" s="7">
        <f>SUM(I140)</f>
        <v>118</v>
      </c>
      <c r="J141" s="7"/>
      <c r="K141" s="7"/>
      <c r="L141" s="10"/>
      <c r="M141" s="22">
        <f>100/I142*I141</f>
        <v>3.9484691316714069</v>
      </c>
    </row>
    <row r="142" spans="2:13" ht="46.8">
      <c r="B142" s="29" t="s">
        <v>130</v>
      </c>
      <c r="C142" s="30"/>
      <c r="D142" s="34"/>
      <c r="E142" s="34"/>
      <c r="F142" s="34">
        <f>F124+F131+F134+F139+F141</f>
        <v>105.42999999999999</v>
      </c>
      <c r="G142" s="34">
        <f>G124+G131+G134+G139+G141</f>
        <v>89.350000000000009</v>
      </c>
      <c r="H142" s="34">
        <f>H124+H131+H134+H139+H141</f>
        <v>384.12</v>
      </c>
      <c r="I142" s="34">
        <f>I124+I131+I134+I139+I141</f>
        <v>2988.5</v>
      </c>
      <c r="J142" s="34"/>
      <c r="K142" s="34"/>
      <c r="L142" s="16"/>
      <c r="M142" s="15"/>
    </row>
    <row r="143" spans="2:13" ht="31.2">
      <c r="B143" s="11"/>
      <c r="C143" s="2" t="s">
        <v>56</v>
      </c>
      <c r="D143" s="3"/>
      <c r="E143" s="3"/>
      <c r="F143" s="3">
        <v>1</v>
      </c>
      <c r="G143" s="3">
        <v>1</v>
      </c>
      <c r="H143" s="3">
        <v>4</v>
      </c>
      <c r="I143" s="3"/>
      <c r="J143" s="3"/>
      <c r="K143" s="3"/>
      <c r="L143" s="10"/>
      <c r="M143" s="5"/>
    </row>
    <row r="144" spans="2:13" ht="15.6">
      <c r="B144" s="38" t="s">
        <v>131</v>
      </c>
      <c r="C144" s="32"/>
      <c r="D144" s="40"/>
      <c r="E144" s="40"/>
      <c r="F144" s="40"/>
      <c r="G144" s="40"/>
      <c r="H144" s="40"/>
      <c r="I144" s="40"/>
      <c r="J144" s="40"/>
      <c r="K144" s="40"/>
      <c r="L144" s="16"/>
      <c r="M144" s="15"/>
    </row>
    <row r="145" spans="2:13" ht="15.6">
      <c r="B145" s="17" t="s">
        <v>132</v>
      </c>
      <c r="C145" s="2" t="s">
        <v>15</v>
      </c>
      <c r="D145" s="12">
        <v>10</v>
      </c>
      <c r="E145" s="12">
        <v>10</v>
      </c>
      <c r="F145" s="12">
        <v>0</v>
      </c>
      <c r="G145" s="12">
        <v>8.1999999999999993</v>
      </c>
      <c r="H145" s="12">
        <v>0.1</v>
      </c>
      <c r="I145" s="3">
        <v>75</v>
      </c>
      <c r="J145" s="12">
        <v>0</v>
      </c>
      <c r="K145" s="12">
        <v>14</v>
      </c>
      <c r="L145" s="10" t="s">
        <v>16</v>
      </c>
      <c r="M145" s="26"/>
    </row>
    <row r="146" spans="2:13" ht="15.6">
      <c r="B146" s="17"/>
      <c r="C146" s="2" t="s">
        <v>58</v>
      </c>
      <c r="D146" s="12">
        <v>70</v>
      </c>
      <c r="E146" s="12">
        <v>80</v>
      </c>
      <c r="F146" s="12">
        <v>10.199999999999999</v>
      </c>
      <c r="G146" s="12">
        <v>5.0999999999999996</v>
      </c>
      <c r="H146" s="12">
        <v>11.2</v>
      </c>
      <c r="I146" s="12">
        <v>204.8</v>
      </c>
      <c r="J146" s="12">
        <v>2.6</v>
      </c>
      <c r="K146" s="12"/>
      <c r="L146" s="10" t="s">
        <v>59</v>
      </c>
      <c r="M146" s="26"/>
    </row>
    <row r="147" spans="2:13" ht="15.6">
      <c r="B147" s="17"/>
      <c r="C147" s="4" t="s">
        <v>87</v>
      </c>
      <c r="D147" s="3">
        <v>220</v>
      </c>
      <c r="E147" s="3">
        <v>250</v>
      </c>
      <c r="F147" s="3">
        <v>14</v>
      </c>
      <c r="G147" s="3">
        <v>12.5</v>
      </c>
      <c r="H147" s="3">
        <v>67.099999999999994</v>
      </c>
      <c r="I147" s="3">
        <v>438.6</v>
      </c>
      <c r="J147" s="3">
        <v>0</v>
      </c>
      <c r="K147" s="3">
        <v>349</v>
      </c>
      <c r="L147" s="10" t="s">
        <v>88</v>
      </c>
      <c r="M147" s="5"/>
    </row>
    <row r="148" spans="2:13" ht="15.6">
      <c r="B148" s="17"/>
      <c r="C148" s="2" t="s">
        <v>185</v>
      </c>
      <c r="D148" s="12">
        <v>200</v>
      </c>
      <c r="E148" s="12">
        <v>200</v>
      </c>
      <c r="F148" s="12">
        <v>1.4</v>
      </c>
      <c r="G148" s="12">
        <v>16.399999999999999</v>
      </c>
      <c r="H148" s="12">
        <v>16.399999999999999</v>
      </c>
      <c r="I148" s="12">
        <v>86</v>
      </c>
      <c r="J148" s="12">
        <v>0</v>
      </c>
      <c r="K148" s="12">
        <v>945</v>
      </c>
      <c r="L148" s="10" t="s">
        <v>205</v>
      </c>
      <c r="M148" s="5"/>
    </row>
    <row r="149" spans="2:13" ht="15.6">
      <c r="B149" s="17"/>
      <c r="C149" s="2" t="s">
        <v>23</v>
      </c>
      <c r="D149" s="12"/>
      <c r="E149" s="12">
        <v>35</v>
      </c>
      <c r="F149" s="20">
        <v>2.8</v>
      </c>
      <c r="G149" s="12">
        <v>0.02</v>
      </c>
      <c r="H149" s="12">
        <v>17.149999999999999</v>
      </c>
      <c r="I149" s="12">
        <v>82.25</v>
      </c>
      <c r="J149" s="12"/>
      <c r="K149" s="12" t="s">
        <v>24</v>
      </c>
      <c r="L149" s="10" t="s">
        <v>25</v>
      </c>
      <c r="M149" s="5"/>
    </row>
    <row r="150" spans="2:13" ht="15.6">
      <c r="B150" s="17"/>
      <c r="C150" s="6" t="s">
        <v>133</v>
      </c>
      <c r="D150" s="7"/>
      <c r="E150" s="7"/>
      <c r="F150" s="42">
        <f>SUM(F145:F149)</f>
        <v>28.4</v>
      </c>
      <c r="G150" s="7">
        <f>SUM(G145:G149)</f>
        <v>42.22</v>
      </c>
      <c r="H150" s="7">
        <f>SUM(H145:H149)</f>
        <v>111.94999999999999</v>
      </c>
      <c r="I150" s="7">
        <f>SUM(I145:I149)</f>
        <v>886.65000000000009</v>
      </c>
      <c r="J150" s="7">
        <f>SUM(J145:J149)</f>
        <v>2.6</v>
      </c>
      <c r="K150" s="7"/>
      <c r="L150" s="16"/>
      <c r="M150" s="22">
        <f>100/I170*I150</f>
        <v>29.873551638976959</v>
      </c>
    </row>
    <row r="151" spans="2:13" ht="15.6">
      <c r="B151" s="17" t="s">
        <v>106</v>
      </c>
      <c r="C151" s="4" t="s">
        <v>28</v>
      </c>
      <c r="D151" s="3">
        <v>100</v>
      </c>
      <c r="E151" s="3">
        <v>100</v>
      </c>
      <c r="F151" s="3">
        <v>2.6</v>
      </c>
      <c r="G151" s="3">
        <v>5</v>
      </c>
      <c r="H151" s="3">
        <v>3.13</v>
      </c>
      <c r="I151" s="3">
        <v>69.33</v>
      </c>
      <c r="J151" s="3">
        <v>15.87</v>
      </c>
      <c r="K151" s="3">
        <v>45</v>
      </c>
      <c r="L151" s="10" t="s">
        <v>63</v>
      </c>
      <c r="M151" s="5"/>
    </row>
    <row r="152" spans="2:13" ht="31.2">
      <c r="B152" s="17"/>
      <c r="C152" s="4" t="s">
        <v>134</v>
      </c>
      <c r="D152" s="3">
        <v>250</v>
      </c>
      <c r="E152" s="3">
        <v>350</v>
      </c>
      <c r="F152" s="3">
        <v>8.33</v>
      </c>
      <c r="G152" s="3">
        <v>12.4</v>
      </c>
      <c r="H152" s="3">
        <v>21.62</v>
      </c>
      <c r="I152" s="3">
        <v>261.36</v>
      </c>
      <c r="J152" s="3">
        <v>16.39</v>
      </c>
      <c r="K152" s="3">
        <v>104</v>
      </c>
      <c r="L152" s="16" t="s">
        <v>135</v>
      </c>
      <c r="M152" s="5"/>
    </row>
    <row r="153" spans="2:13" ht="15.6">
      <c r="B153" s="17"/>
      <c r="C153" s="2" t="s">
        <v>136</v>
      </c>
      <c r="D153" s="12">
        <v>90</v>
      </c>
      <c r="E153" s="12">
        <v>100</v>
      </c>
      <c r="F153" s="20">
        <v>10.09</v>
      </c>
      <c r="G153" s="12">
        <v>8.67</v>
      </c>
      <c r="H153" s="12">
        <v>9.25</v>
      </c>
      <c r="I153" s="12">
        <v>155</v>
      </c>
      <c r="J153" s="12">
        <v>0.56000000000000005</v>
      </c>
      <c r="K153" s="12">
        <v>268</v>
      </c>
      <c r="L153" s="10" t="s">
        <v>32</v>
      </c>
      <c r="M153" s="5"/>
    </row>
    <row r="154" spans="2:13" ht="15.6">
      <c r="B154" s="17"/>
      <c r="C154" s="2" t="s">
        <v>33</v>
      </c>
      <c r="D154" s="24">
        <v>30</v>
      </c>
      <c r="E154" s="24">
        <v>40</v>
      </c>
      <c r="F154" s="12">
        <v>0.44</v>
      </c>
      <c r="G154" s="12">
        <v>0.8</v>
      </c>
      <c r="H154" s="12">
        <v>2.48</v>
      </c>
      <c r="I154" s="20">
        <v>19.2</v>
      </c>
      <c r="J154" s="12">
        <v>0.28000000000000003</v>
      </c>
      <c r="K154" s="12">
        <v>333</v>
      </c>
      <c r="L154" s="16" t="s">
        <v>34</v>
      </c>
      <c r="M154" s="5"/>
    </row>
    <row r="155" spans="2:13" ht="15.6">
      <c r="B155" s="17"/>
      <c r="C155" s="2" t="s">
        <v>115</v>
      </c>
      <c r="D155" s="12"/>
      <c r="E155" s="12">
        <v>180</v>
      </c>
      <c r="F155" s="12">
        <v>9.31</v>
      </c>
      <c r="G155" s="12">
        <v>10.72</v>
      </c>
      <c r="H155" s="12">
        <v>45.72</v>
      </c>
      <c r="I155" s="12">
        <v>210</v>
      </c>
      <c r="J155" s="12">
        <v>0</v>
      </c>
      <c r="K155" s="12">
        <v>0.30299999999999999</v>
      </c>
      <c r="L155" s="10" t="s">
        <v>35</v>
      </c>
      <c r="M155" s="5"/>
    </row>
    <row r="156" spans="2:13" ht="15.6">
      <c r="B156" s="17"/>
      <c r="C156" s="2" t="s">
        <v>125</v>
      </c>
      <c r="D156" s="12">
        <v>200</v>
      </c>
      <c r="E156" s="12">
        <v>200</v>
      </c>
      <c r="F156" s="12">
        <v>1.2</v>
      </c>
      <c r="G156" s="12">
        <v>0</v>
      </c>
      <c r="H156" s="12">
        <v>27.6</v>
      </c>
      <c r="I156" s="12">
        <v>111</v>
      </c>
      <c r="J156" s="12">
        <v>0.92</v>
      </c>
      <c r="K156" s="12">
        <v>350</v>
      </c>
      <c r="L156" s="16" t="s">
        <v>36</v>
      </c>
      <c r="M156" s="5"/>
    </row>
    <row r="157" spans="2:13" ht="15.6">
      <c r="B157" s="17"/>
      <c r="C157" s="2" t="s">
        <v>37</v>
      </c>
      <c r="D157" s="12">
        <v>80</v>
      </c>
      <c r="E157" s="12">
        <v>120</v>
      </c>
      <c r="F157" s="12">
        <v>8</v>
      </c>
      <c r="G157" s="12">
        <v>1</v>
      </c>
      <c r="H157" s="12">
        <v>40</v>
      </c>
      <c r="I157" s="12">
        <v>188</v>
      </c>
      <c r="J157" s="25"/>
      <c r="K157" s="12" t="s">
        <v>38</v>
      </c>
      <c r="L157" s="10" t="s">
        <v>39</v>
      </c>
      <c r="M157" s="5"/>
    </row>
    <row r="158" spans="2:13" ht="15.6">
      <c r="B158" s="17"/>
      <c r="C158" s="6" t="s">
        <v>137</v>
      </c>
      <c r="D158" s="7"/>
      <c r="E158" s="7"/>
      <c r="F158" s="7">
        <f>SUM(F152:F157)</f>
        <v>37.370000000000005</v>
      </c>
      <c r="G158" s="7">
        <f>SUM(G152:G157)</f>
        <v>33.590000000000003</v>
      </c>
      <c r="H158" s="7">
        <f>SUM(H152:H157)</f>
        <v>146.66999999999999</v>
      </c>
      <c r="I158" s="7">
        <f>SUM(I152:I157)</f>
        <v>944.56</v>
      </c>
      <c r="J158" s="7">
        <f>SUM(J152:J157)</f>
        <v>18.150000000000002</v>
      </c>
      <c r="K158" s="7"/>
      <c r="L158" s="16"/>
      <c r="M158" s="22">
        <f>100/I170*I158</f>
        <v>31.824690617619211</v>
      </c>
    </row>
    <row r="159" spans="2:13" ht="15.6">
      <c r="B159" s="17" t="s">
        <v>114</v>
      </c>
      <c r="C159" s="4" t="s">
        <v>199</v>
      </c>
      <c r="D159" s="3">
        <v>90</v>
      </c>
      <c r="E159" s="3">
        <v>90</v>
      </c>
      <c r="F159" s="3">
        <v>10</v>
      </c>
      <c r="G159" s="3">
        <v>15</v>
      </c>
      <c r="H159" s="3">
        <v>95</v>
      </c>
      <c r="I159" s="3">
        <v>271</v>
      </c>
      <c r="J159" s="3">
        <v>0.6</v>
      </c>
      <c r="K159" s="3">
        <v>112</v>
      </c>
      <c r="L159" s="10" t="s">
        <v>95</v>
      </c>
      <c r="M159" s="5"/>
    </row>
    <row r="160" spans="2:13" ht="15.6">
      <c r="B160" s="17"/>
      <c r="C160" s="4" t="s">
        <v>181</v>
      </c>
      <c r="D160" s="3">
        <v>200</v>
      </c>
      <c r="E160" s="3">
        <v>200</v>
      </c>
      <c r="F160" s="3">
        <v>0</v>
      </c>
      <c r="G160" s="3">
        <v>0</v>
      </c>
      <c r="H160" s="3">
        <v>13</v>
      </c>
      <c r="I160" s="3">
        <v>49.8</v>
      </c>
      <c r="J160" s="3">
        <v>0.69</v>
      </c>
      <c r="K160" s="3">
        <v>135</v>
      </c>
      <c r="L160" s="16" t="s">
        <v>204</v>
      </c>
      <c r="M160" s="5"/>
    </row>
    <row r="161" spans="2:13" ht="15.6">
      <c r="B161" s="17"/>
      <c r="C161" s="6" t="s">
        <v>44</v>
      </c>
      <c r="D161" s="7"/>
      <c r="E161" s="7"/>
      <c r="F161" s="42">
        <f>SUM(F159:F160)</f>
        <v>10</v>
      </c>
      <c r="G161" s="7">
        <f>SUM(G159:G160)</f>
        <v>15</v>
      </c>
      <c r="H161" s="7">
        <f>SUM(H159:H160)</f>
        <v>108</v>
      </c>
      <c r="I161" s="7">
        <f>SUM(I159:I160)</f>
        <v>320.8</v>
      </c>
      <c r="J161" s="7"/>
      <c r="K161" s="7"/>
      <c r="L161" s="16"/>
      <c r="M161" s="22">
        <f>100/I170*I161</f>
        <v>10.808588919848653</v>
      </c>
    </row>
    <row r="162" spans="2:13" ht="15.6">
      <c r="B162" s="17" t="s">
        <v>96</v>
      </c>
      <c r="C162" s="47"/>
      <c r="D162" s="3"/>
      <c r="E162" s="3"/>
      <c r="F162" s="3"/>
      <c r="G162" s="3"/>
      <c r="H162" s="3"/>
      <c r="I162" s="3"/>
      <c r="J162" s="3"/>
      <c r="K162" s="3"/>
      <c r="L162" s="10"/>
      <c r="M162" s="5"/>
    </row>
    <row r="163" spans="2:13" ht="15.6">
      <c r="B163" s="17"/>
      <c r="C163" s="2" t="s">
        <v>189</v>
      </c>
      <c r="D163" s="3">
        <v>110</v>
      </c>
      <c r="E163" s="3">
        <v>120</v>
      </c>
      <c r="F163" s="3">
        <v>12.83</v>
      </c>
      <c r="G163" s="3">
        <v>20.3</v>
      </c>
      <c r="H163" s="43">
        <v>4.72</v>
      </c>
      <c r="I163" s="3">
        <v>218</v>
      </c>
      <c r="J163" s="3">
        <v>2.64</v>
      </c>
      <c r="K163" s="3">
        <v>210</v>
      </c>
      <c r="L163" s="16" t="s">
        <v>211</v>
      </c>
      <c r="M163" s="5"/>
    </row>
    <row r="164" spans="2:13" ht="15.6">
      <c r="B164" s="17"/>
      <c r="C164" s="2" t="s">
        <v>235</v>
      </c>
      <c r="D164" s="3">
        <v>220</v>
      </c>
      <c r="E164" s="3">
        <v>250</v>
      </c>
      <c r="F164" s="3">
        <v>5</v>
      </c>
      <c r="G164" s="3">
        <v>8.3000000000000007</v>
      </c>
      <c r="H164" s="3">
        <v>23</v>
      </c>
      <c r="I164" s="3">
        <v>188</v>
      </c>
      <c r="J164" s="3">
        <v>42.6</v>
      </c>
      <c r="K164" s="3">
        <v>139</v>
      </c>
      <c r="L164" s="10" t="s">
        <v>75</v>
      </c>
      <c r="M164" s="5"/>
    </row>
    <row r="165" spans="2:13" ht="15.6">
      <c r="B165" s="17"/>
      <c r="C165" s="4" t="s">
        <v>181</v>
      </c>
      <c r="D165" s="3">
        <v>200</v>
      </c>
      <c r="E165" s="3">
        <v>220</v>
      </c>
      <c r="F165" s="12">
        <v>0</v>
      </c>
      <c r="G165" s="12">
        <v>0</v>
      </c>
      <c r="H165" s="12">
        <v>14.97</v>
      </c>
      <c r="I165" s="12">
        <v>57</v>
      </c>
      <c r="J165" s="12">
        <v>0</v>
      </c>
      <c r="K165" s="12">
        <v>375</v>
      </c>
      <c r="L165" s="16" t="s">
        <v>215</v>
      </c>
      <c r="M165" s="5"/>
    </row>
    <row r="166" spans="2:13" ht="15.6">
      <c r="B166" s="17"/>
      <c r="C166" s="2" t="s">
        <v>23</v>
      </c>
      <c r="D166" s="12">
        <v>50</v>
      </c>
      <c r="E166" s="12">
        <v>100</v>
      </c>
      <c r="F166" s="12">
        <v>8</v>
      </c>
      <c r="G166" s="12">
        <v>0.8</v>
      </c>
      <c r="H166" s="12">
        <v>49</v>
      </c>
      <c r="I166" s="12">
        <v>235</v>
      </c>
      <c r="J166" s="12"/>
      <c r="K166" s="20">
        <v>12.4</v>
      </c>
      <c r="L166" s="16" t="s">
        <v>25</v>
      </c>
      <c r="M166" s="5"/>
    </row>
    <row r="167" spans="2:13" ht="15.6">
      <c r="B167" s="17"/>
      <c r="C167" s="6" t="s">
        <v>51</v>
      </c>
      <c r="D167" s="7"/>
      <c r="E167" s="7"/>
      <c r="F167" s="7">
        <f>SUM(F163:F166)</f>
        <v>25.83</v>
      </c>
      <c r="G167" s="7">
        <f>SUM(G163:G166)</f>
        <v>29.400000000000002</v>
      </c>
      <c r="H167" s="7">
        <f>SUM(H163:H166)</f>
        <v>91.69</v>
      </c>
      <c r="I167" s="7">
        <f>SUM(I163:I166)</f>
        <v>698</v>
      </c>
      <c r="J167" s="7"/>
      <c r="K167" s="7"/>
      <c r="L167" s="10"/>
      <c r="M167" s="22">
        <f>100/I170*I167</f>
        <v>23.517440978972441</v>
      </c>
    </row>
    <row r="168" spans="2:13" ht="15.6">
      <c r="B168" s="17" t="s">
        <v>52</v>
      </c>
      <c r="C168" s="4" t="s">
        <v>100</v>
      </c>
      <c r="D168" s="3">
        <v>200</v>
      </c>
      <c r="E168" s="3">
        <v>200</v>
      </c>
      <c r="F168" s="3">
        <v>5.8</v>
      </c>
      <c r="G168" s="3">
        <v>6.4</v>
      </c>
      <c r="H168" s="3">
        <v>8</v>
      </c>
      <c r="I168" s="3">
        <v>118</v>
      </c>
      <c r="J168" s="3">
        <v>1.4</v>
      </c>
      <c r="K168" s="3">
        <v>389</v>
      </c>
      <c r="L168" s="16" t="s">
        <v>53</v>
      </c>
      <c r="M168" s="5"/>
    </row>
    <row r="169" spans="2:13" ht="15.6">
      <c r="B169" s="17"/>
      <c r="C169" s="6" t="s">
        <v>80</v>
      </c>
      <c r="D169" s="7"/>
      <c r="E169" s="7"/>
      <c r="F169" s="7">
        <f>SUM(F168)</f>
        <v>5.8</v>
      </c>
      <c r="G169" s="7">
        <f>SUM(G168)</f>
        <v>6.4</v>
      </c>
      <c r="H169" s="7">
        <f>SUM(H168)</f>
        <v>8</v>
      </c>
      <c r="I169" s="7">
        <f>SUM(I168)</f>
        <v>118</v>
      </c>
      <c r="J169" s="7"/>
      <c r="K169" s="7"/>
      <c r="L169" s="10"/>
      <c r="M169" s="22">
        <f>100/I170*H170</f>
        <v>15.711200433960801</v>
      </c>
    </row>
    <row r="170" spans="2:13" ht="46.8">
      <c r="B170" s="29" t="s">
        <v>138</v>
      </c>
      <c r="C170" s="30"/>
      <c r="D170" s="34"/>
      <c r="E170" s="34"/>
      <c r="F170" s="44">
        <f>F150+F158+F161+F167+F169</f>
        <v>107.4</v>
      </c>
      <c r="G170" s="44">
        <f>G150+G158+G161+G167+G169</f>
        <v>126.61000000000001</v>
      </c>
      <c r="H170" s="44">
        <f>H150+H158+H161+H167+H169</f>
        <v>466.31</v>
      </c>
      <c r="I170" s="44">
        <f>I150+I158+I161+I167+I169</f>
        <v>2968.01</v>
      </c>
      <c r="J170" s="44">
        <f>J150+J158+J161+J167+J169</f>
        <v>20.750000000000004</v>
      </c>
      <c r="K170" s="34"/>
      <c r="L170" s="16"/>
      <c r="M170" s="15"/>
    </row>
    <row r="171" spans="2:13" ht="31.2">
      <c r="B171" s="11"/>
      <c r="C171" s="2" t="s">
        <v>56</v>
      </c>
      <c r="D171" s="3"/>
      <c r="E171" s="3"/>
      <c r="F171" s="3">
        <v>1</v>
      </c>
      <c r="G171" s="3">
        <v>1</v>
      </c>
      <c r="H171" s="3">
        <v>4</v>
      </c>
      <c r="I171" s="3"/>
      <c r="J171" s="3"/>
      <c r="K171" s="3"/>
      <c r="L171" s="10"/>
      <c r="M171" s="5"/>
    </row>
    <row r="172" spans="2:13" ht="15.6">
      <c r="B172" s="38" t="s">
        <v>139</v>
      </c>
      <c r="C172" s="39"/>
      <c r="D172" s="40"/>
      <c r="E172" s="40"/>
      <c r="F172" s="40"/>
      <c r="G172" s="40"/>
      <c r="H172" s="40"/>
      <c r="I172" s="40"/>
      <c r="J172" s="40"/>
      <c r="K172" s="40"/>
      <c r="L172" s="16"/>
      <c r="M172" s="15"/>
    </row>
    <row r="173" spans="2:13" ht="15.6">
      <c r="B173" s="17" t="s">
        <v>132</v>
      </c>
      <c r="C173" s="2" t="s">
        <v>15</v>
      </c>
      <c r="D173" s="12">
        <v>10</v>
      </c>
      <c r="E173" s="12">
        <v>10</v>
      </c>
      <c r="F173" s="12">
        <v>0</v>
      </c>
      <c r="G173" s="12">
        <v>8.1999999999999993</v>
      </c>
      <c r="H173" s="12">
        <v>0.1</v>
      </c>
      <c r="I173" s="3">
        <v>75</v>
      </c>
      <c r="J173" s="12">
        <v>0</v>
      </c>
      <c r="K173" s="12">
        <v>14</v>
      </c>
      <c r="L173" s="10" t="s">
        <v>18</v>
      </c>
      <c r="M173" s="5"/>
    </row>
    <row r="174" spans="2:13" ht="15.6">
      <c r="B174" s="17"/>
      <c r="C174" s="4" t="s">
        <v>17</v>
      </c>
      <c r="D174" s="3">
        <v>15</v>
      </c>
      <c r="E174" s="3">
        <v>20</v>
      </c>
      <c r="F174" s="3">
        <v>4.6399999999999997</v>
      </c>
      <c r="G174" s="3">
        <v>5.9</v>
      </c>
      <c r="H174" s="3">
        <v>0</v>
      </c>
      <c r="I174" s="3">
        <v>72.8</v>
      </c>
      <c r="J174" s="3">
        <v>0.14000000000000001</v>
      </c>
      <c r="K174" s="3">
        <v>15</v>
      </c>
      <c r="L174" s="10" t="s">
        <v>18</v>
      </c>
      <c r="M174" s="5"/>
    </row>
    <row r="175" spans="2:13" ht="31.2">
      <c r="B175" s="17"/>
      <c r="C175" s="2" t="s">
        <v>19</v>
      </c>
      <c r="D175" s="18">
        <v>220</v>
      </c>
      <c r="E175" s="3">
        <v>250</v>
      </c>
      <c r="F175" s="19">
        <v>6.5</v>
      </c>
      <c r="G175" s="3">
        <v>10.199999999999999</v>
      </c>
      <c r="H175" s="3">
        <v>38.6</v>
      </c>
      <c r="I175" s="3">
        <v>271.39999999999998</v>
      </c>
      <c r="J175" s="3"/>
      <c r="K175" s="3">
        <v>173</v>
      </c>
      <c r="L175" s="10" t="s">
        <v>88</v>
      </c>
      <c r="M175" s="5"/>
    </row>
    <row r="176" spans="2:13" ht="15.6">
      <c r="B176" s="17"/>
      <c r="C176" s="2" t="s">
        <v>21</v>
      </c>
      <c r="D176" s="12">
        <v>200</v>
      </c>
      <c r="E176" s="12">
        <v>200</v>
      </c>
      <c r="F176" s="12">
        <v>3.52</v>
      </c>
      <c r="G176" s="12">
        <v>3.72</v>
      </c>
      <c r="H176" s="12">
        <v>25.49</v>
      </c>
      <c r="I176" s="12">
        <v>145.19999999999999</v>
      </c>
      <c r="J176" s="12">
        <v>1.3</v>
      </c>
      <c r="K176" s="12">
        <v>959</v>
      </c>
      <c r="L176" s="16" t="s">
        <v>22</v>
      </c>
      <c r="M176" s="5"/>
    </row>
    <row r="177" spans="2:13" ht="15.6">
      <c r="B177" s="17"/>
      <c r="C177" s="2" t="s">
        <v>23</v>
      </c>
      <c r="D177" s="12">
        <v>60</v>
      </c>
      <c r="E177" s="12">
        <v>100</v>
      </c>
      <c r="F177" s="20">
        <v>8</v>
      </c>
      <c r="G177" s="12">
        <v>0.8</v>
      </c>
      <c r="H177" s="12">
        <v>49.2</v>
      </c>
      <c r="I177" s="12">
        <v>235</v>
      </c>
      <c r="J177" s="12"/>
      <c r="K177" s="12" t="s">
        <v>24</v>
      </c>
      <c r="L177" s="10" t="s">
        <v>25</v>
      </c>
      <c r="M177" s="5"/>
    </row>
    <row r="178" spans="2:13" ht="15.6">
      <c r="B178" s="17"/>
      <c r="C178" s="48" t="s">
        <v>26</v>
      </c>
      <c r="D178" s="7"/>
      <c r="E178" s="7"/>
      <c r="F178" s="7">
        <f>SUM(F173:F177)</f>
        <v>22.66</v>
      </c>
      <c r="G178" s="7">
        <f>SUM(G173:G177)</f>
        <v>28.819999999999997</v>
      </c>
      <c r="H178" s="7">
        <f>SUM(H173:H177)</f>
        <v>113.39</v>
      </c>
      <c r="I178" s="7">
        <f>SUM(I173:I177)</f>
        <v>799.4</v>
      </c>
      <c r="J178" s="7">
        <f>SUM(J173:J177)</f>
        <v>1.44</v>
      </c>
      <c r="K178" s="7"/>
      <c r="L178" s="16"/>
      <c r="M178" s="22">
        <f>100/I196*I178</f>
        <v>24.692807146519716</v>
      </c>
    </row>
    <row r="179" spans="2:13" ht="15.6">
      <c r="B179" s="17" t="s">
        <v>106</v>
      </c>
      <c r="C179" s="2" t="s">
        <v>236</v>
      </c>
      <c r="D179" s="12">
        <v>70</v>
      </c>
      <c r="E179" s="12">
        <v>80</v>
      </c>
      <c r="F179" s="12">
        <v>1.04</v>
      </c>
      <c r="G179" s="20">
        <v>10.07</v>
      </c>
      <c r="H179" s="12">
        <v>8.75</v>
      </c>
      <c r="I179" s="12">
        <v>128</v>
      </c>
      <c r="J179" s="12">
        <v>4</v>
      </c>
      <c r="K179" s="12">
        <v>62</v>
      </c>
      <c r="L179" s="10" t="s">
        <v>140</v>
      </c>
      <c r="M179" s="5"/>
    </row>
    <row r="180" spans="2:13" ht="15.6">
      <c r="B180" s="17"/>
      <c r="C180" s="47" t="s">
        <v>141</v>
      </c>
      <c r="D180" s="3">
        <v>250</v>
      </c>
      <c r="E180" s="3">
        <v>350</v>
      </c>
      <c r="F180" s="3">
        <v>16.63</v>
      </c>
      <c r="G180" s="3">
        <v>11.03</v>
      </c>
      <c r="H180" s="3">
        <v>24.96</v>
      </c>
      <c r="I180" s="3">
        <v>215.93</v>
      </c>
      <c r="J180" s="3">
        <v>15.03</v>
      </c>
      <c r="K180" s="3">
        <v>98</v>
      </c>
      <c r="L180" s="16" t="s">
        <v>142</v>
      </c>
      <c r="M180" s="5"/>
    </row>
    <row r="181" spans="2:13" ht="15.6">
      <c r="B181" s="17"/>
      <c r="C181" s="4" t="s">
        <v>92</v>
      </c>
      <c r="D181" s="3">
        <v>90</v>
      </c>
      <c r="E181" s="3">
        <v>100</v>
      </c>
      <c r="F181" s="3">
        <v>15.02</v>
      </c>
      <c r="G181" s="3">
        <v>13.25</v>
      </c>
      <c r="H181" s="3">
        <v>4.2</v>
      </c>
      <c r="I181" s="3">
        <v>333</v>
      </c>
      <c r="J181" s="3">
        <v>1.53</v>
      </c>
      <c r="K181" s="3">
        <v>246</v>
      </c>
      <c r="L181" s="10" t="s">
        <v>93</v>
      </c>
      <c r="M181" s="5"/>
    </row>
    <row r="182" spans="2:13" ht="15.6">
      <c r="B182" s="17"/>
      <c r="C182" s="4" t="s">
        <v>94</v>
      </c>
      <c r="D182" s="3">
        <v>150</v>
      </c>
      <c r="E182" s="3">
        <v>200</v>
      </c>
      <c r="F182" s="3">
        <v>5.94</v>
      </c>
      <c r="G182" s="3">
        <v>5.8</v>
      </c>
      <c r="H182" s="3">
        <v>42.2</v>
      </c>
      <c r="I182" s="3">
        <v>244.8</v>
      </c>
      <c r="J182" s="3"/>
      <c r="K182" s="3">
        <v>302</v>
      </c>
      <c r="L182" s="10" t="s">
        <v>69</v>
      </c>
      <c r="M182" s="5"/>
    </row>
    <row r="183" spans="2:13" ht="19.8" customHeight="1">
      <c r="B183" s="17"/>
      <c r="C183" s="4" t="s">
        <v>232</v>
      </c>
      <c r="D183" s="12">
        <v>200</v>
      </c>
      <c r="E183" s="12">
        <v>200</v>
      </c>
      <c r="F183" s="12">
        <v>0.2</v>
      </c>
      <c r="G183" s="12">
        <v>0.2</v>
      </c>
      <c r="H183" s="12">
        <v>22.3</v>
      </c>
      <c r="I183" s="12">
        <v>110</v>
      </c>
      <c r="J183" s="12" t="s">
        <v>70</v>
      </c>
      <c r="K183" s="12">
        <v>859</v>
      </c>
      <c r="L183" s="10" t="s">
        <v>206</v>
      </c>
      <c r="M183" s="5"/>
    </row>
    <row r="184" spans="2:13" ht="15.6">
      <c r="B184" s="17"/>
      <c r="C184" s="2" t="s">
        <v>37</v>
      </c>
      <c r="D184" s="12">
        <v>80</v>
      </c>
      <c r="E184" s="12">
        <v>120</v>
      </c>
      <c r="F184" s="12">
        <v>8</v>
      </c>
      <c r="G184" s="12">
        <v>1</v>
      </c>
      <c r="H184" s="12">
        <v>40</v>
      </c>
      <c r="I184" s="12">
        <v>188</v>
      </c>
      <c r="J184" s="25"/>
      <c r="K184" s="12" t="s">
        <v>38</v>
      </c>
      <c r="L184" s="16" t="s">
        <v>39</v>
      </c>
      <c r="M184" s="5"/>
    </row>
    <row r="185" spans="2:13" ht="15.6">
      <c r="B185" s="17"/>
      <c r="C185" s="48" t="s">
        <v>40</v>
      </c>
      <c r="D185" s="7"/>
      <c r="E185" s="7"/>
      <c r="F185" s="7">
        <f>SUM(F179:F184)</f>
        <v>46.83</v>
      </c>
      <c r="G185" s="42">
        <f>SUM(G179:G184)</f>
        <v>41.35</v>
      </c>
      <c r="H185" s="7">
        <f>SUM(H179:H184)</f>
        <v>142.41000000000003</v>
      </c>
      <c r="I185" s="7">
        <f>SUM(I179:I184)</f>
        <v>1219.73</v>
      </c>
      <c r="J185" s="7">
        <f>SUM(J179:J184)</f>
        <v>20.560000000000002</v>
      </c>
      <c r="K185" s="7"/>
      <c r="L185" s="10"/>
      <c r="M185" s="22">
        <f>100/I196*I185</f>
        <v>37.676454416843249</v>
      </c>
    </row>
    <row r="186" spans="2:13" ht="15.6">
      <c r="B186" s="17" t="s">
        <v>114</v>
      </c>
      <c r="C186" s="4" t="s">
        <v>237</v>
      </c>
      <c r="D186" s="12">
        <v>90</v>
      </c>
      <c r="E186" s="12">
        <v>90</v>
      </c>
      <c r="F186" s="12">
        <v>7.56</v>
      </c>
      <c r="G186" s="12">
        <v>13.4</v>
      </c>
      <c r="H186" s="12">
        <v>62.2</v>
      </c>
      <c r="I186" s="12">
        <v>257.8</v>
      </c>
      <c r="J186" s="12">
        <v>0</v>
      </c>
      <c r="K186" s="12">
        <v>426</v>
      </c>
      <c r="L186" s="10" t="s">
        <v>72</v>
      </c>
      <c r="M186" s="5"/>
    </row>
    <row r="187" spans="2:13" ht="15.6">
      <c r="B187" s="17"/>
      <c r="C187" s="27" t="s">
        <v>185</v>
      </c>
      <c r="D187" s="3">
        <v>200</v>
      </c>
      <c r="E187" s="3">
        <v>200</v>
      </c>
      <c r="F187" s="3">
        <v>1</v>
      </c>
      <c r="G187" s="3">
        <v>0.2</v>
      </c>
      <c r="H187" s="3">
        <v>20.2</v>
      </c>
      <c r="I187" s="3">
        <v>92</v>
      </c>
      <c r="J187" s="3"/>
      <c r="K187" s="3" t="s">
        <v>24</v>
      </c>
      <c r="L187" s="16" t="s">
        <v>73</v>
      </c>
      <c r="M187" s="5"/>
    </row>
    <row r="188" spans="2:13" ht="15.6">
      <c r="B188" s="17"/>
      <c r="C188" s="48" t="s">
        <v>44</v>
      </c>
      <c r="D188" s="7"/>
      <c r="E188" s="7"/>
      <c r="F188" s="7">
        <f>SUM(F186:F187)</f>
        <v>8.5599999999999987</v>
      </c>
      <c r="G188" s="7">
        <f>SUM(G186:G187)</f>
        <v>13.6</v>
      </c>
      <c r="H188" s="7">
        <f>SUM(H186:H187)</f>
        <v>82.4</v>
      </c>
      <c r="I188" s="7">
        <f>SUM(I186:I187)</f>
        <v>349.8</v>
      </c>
      <c r="J188" s="7">
        <f>SUM(J186:J187)</f>
        <v>0</v>
      </c>
      <c r="K188" s="7"/>
      <c r="L188" s="10"/>
      <c r="M188" s="22">
        <f>100/I196*I188</f>
        <v>10.805033700090814</v>
      </c>
    </row>
    <row r="189" spans="2:13" ht="15.6">
      <c r="B189" s="17" t="s">
        <v>96</v>
      </c>
      <c r="C189" s="4" t="s">
        <v>238</v>
      </c>
      <c r="D189" s="3"/>
      <c r="E189" s="3">
        <v>93</v>
      </c>
      <c r="F189" s="3">
        <v>15.45</v>
      </c>
      <c r="G189" s="3">
        <v>16.93</v>
      </c>
      <c r="H189" s="3">
        <v>1.1200000000000001</v>
      </c>
      <c r="I189" s="3">
        <v>199.95</v>
      </c>
      <c r="J189" s="3">
        <v>0</v>
      </c>
      <c r="K189" s="3">
        <v>243</v>
      </c>
      <c r="L189" s="10" t="s">
        <v>213</v>
      </c>
      <c r="M189" s="5"/>
    </row>
    <row r="190" spans="2:13" ht="31.2">
      <c r="B190" s="17"/>
      <c r="C190" s="4" t="s">
        <v>98</v>
      </c>
      <c r="D190" s="3">
        <v>220</v>
      </c>
      <c r="E190" s="3">
        <v>250</v>
      </c>
      <c r="F190" s="3">
        <v>6.46</v>
      </c>
      <c r="G190" s="3">
        <v>9.5</v>
      </c>
      <c r="H190" s="3">
        <v>36.1</v>
      </c>
      <c r="I190" s="3">
        <v>256.5</v>
      </c>
      <c r="J190" s="3"/>
      <c r="K190" s="3">
        <v>203</v>
      </c>
      <c r="L190" s="16" t="s">
        <v>191</v>
      </c>
      <c r="M190" s="5"/>
    </row>
    <row r="191" spans="2:13" ht="15.6">
      <c r="B191" s="17"/>
      <c r="C191" s="2" t="s">
        <v>49</v>
      </c>
      <c r="D191" s="12">
        <v>200</v>
      </c>
      <c r="E191" s="12">
        <v>200</v>
      </c>
      <c r="F191" s="12">
        <v>0.04</v>
      </c>
      <c r="G191" s="12">
        <v>0</v>
      </c>
      <c r="H191" s="12">
        <v>15.12</v>
      </c>
      <c r="I191" s="12">
        <v>59</v>
      </c>
      <c r="J191" s="12">
        <v>2</v>
      </c>
      <c r="K191" s="12">
        <v>377</v>
      </c>
      <c r="L191" s="10" t="s">
        <v>50</v>
      </c>
      <c r="M191" s="5"/>
    </row>
    <row r="192" spans="2:13" ht="15.6">
      <c r="B192" s="17"/>
      <c r="C192" s="2" t="s">
        <v>118</v>
      </c>
      <c r="D192" s="12">
        <v>50</v>
      </c>
      <c r="E192" s="12">
        <v>100</v>
      </c>
      <c r="F192" s="12">
        <v>8</v>
      </c>
      <c r="G192" s="12">
        <v>0.8</v>
      </c>
      <c r="H192" s="12">
        <v>49</v>
      </c>
      <c r="I192" s="12">
        <v>235</v>
      </c>
      <c r="J192" s="12"/>
      <c r="K192" s="20">
        <v>12.4</v>
      </c>
      <c r="L192" s="10" t="s">
        <v>25</v>
      </c>
      <c r="M192" s="5"/>
    </row>
    <row r="193" spans="2:13" ht="15.6">
      <c r="B193" s="17"/>
      <c r="C193" s="6" t="s">
        <v>51</v>
      </c>
      <c r="D193" s="21"/>
      <c r="E193" s="21"/>
      <c r="F193" s="21">
        <f>SUM(F189:F192)</f>
        <v>29.95</v>
      </c>
      <c r="G193" s="21">
        <f>SUM(G189:G192)</f>
        <v>27.23</v>
      </c>
      <c r="H193" s="21">
        <f>SUM(H189:H192)</f>
        <v>101.34</v>
      </c>
      <c r="I193" s="21">
        <f>SUM(I189:I192)</f>
        <v>750.45</v>
      </c>
      <c r="J193" s="21">
        <f>SUM(J189:J192)</f>
        <v>2</v>
      </c>
      <c r="K193" s="23"/>
      <c r="L193" s="16"/>
      <c r="M193" s="22">
        <f>100/I196*I193</f>
        <v>23.180781990374935</v>
      </c>
    </row>
    <row r="194" spans="2:13" ht="15.6">
      <c r="B194" s="17" t="s">
        <v>52</v>
      </c>
      <c r="C194" s="4" t="s">
        <v>224</v>
      </c>
      <c r="D194" s="3">
        <v>200</v>
      </c>
      <c r="E194" s="3">
        <v>200</v>
      </c>
      <c r="F194" s="3">
        <v>5.8</v>
      </c>
      <c r="G194" s="3">
        <v>6.4</v>
      </c>
      <c r="H194" s="3">
        <v>8</v>
      </c>
      <c r="I194" s="3">
        <v>118</v>
      </c>
      <c r="J194" s="3">
        <v>1.4</v>
      </c>
      <c r="K194" s="3">
        <v>389</v>
      </c>
      <c r="L194" s="10" t="s">
        <v>53</v>
      </c>
      <c r="M194" s="5"/>
    </row>
    <row r="195" spans="2:13" ht="15.6">
      <c r="B195" s="17"/>
      <c r="C195" s="6" t="s">
        <v>80</v>
      </c>
      <c r="D195" s="7"/>
      <c r="E195" s="7"/>
      <c r="F195" s="7">
        <f>SUM(F194)</f>
        <v>5.8</v>
      </c>
      <c r="G195" s="7">
        <f>SUM(G194)</f>
        <v>6.4</v>
      </c>
      <c r="H195" s="7">
        <f>SUM(H194)</f>
        <v>8</v>
      </c>
      <c r="I195" s="7">
        <f>SUM(I194)</f>
        <v>118</v>
      </c>
      <c r="J195" s="7"/>
      <c r="K195" s="7"/>
      <c r="L195" s="16"/>
      <c r="M195" s="22">
        <f>100/I196*I195</f>
        <v>3.6449227461712868</v>
      </c>
    </row>
    <row r="196" spans="2:13" ht="46.8">
      <c r="B196" s="29" t="s">
        <v>144</v>
      </c>
      <c r="C196" s="30"/>
      <c r="D196" s="34"/>
      <c r="E196" s="34"/>
      <c r="F196" s="34">
        <f>F178+F185+F188+F193+F195</f>
        <v>113.8</v>
      </c>
      <c r="G196" s="34">
        <f>G178+G185+G188+G193+G195</f>
        <v>117.4</v>
      </c>
      <c r="H196" s="34">
        <f>H178+H185+H188+H193+H195</f>
        <v>447.54000000000008</v>
      </c>
      <c r="I196" s="34">
        <f>I178+I185+I188+I193+I195</f>
        <v>3237.38</v>
      </c>
      <c r="J196" s="34">
        <f>J178+J185+J188+J193+J195</f>
        <v>24.000000000000004</v>
      </c>
      <c r="K196" s="34"/>
      <c r="L196" s="10"/>
      <c r="M196" s="15"/>
    </row>
    <row r="197" spans="2:13" ht="31.2">
      <c r="B197" s="17"/>
      <c r="C197" s="2" t="s">
        <v>56</v>
      </c>
      <c r="D197" s="3"/>
      <c r="E197" s="3"/>
      <c r="F197" s="3">
        <v>1</v>
      </c>
      <c r="G197" s="3">
        <v>1</v>
      </c>
      <c r="H197" s="3">
        <v>4</v>
      </c>
      <c r="I197" s="3"/>
      <c r="J197" s="3"/>
      <c r="K197" s="3"/>
      <c r="L197" s="16"/>
      <c r="M197" s="5"/>
    </row>
    <row r="198" spans="2:13" ht="15.6">
      <c r="B198" s="38" t="s">
        <v>145</v>
      </c>
      <c r="C198" s="39"/>
      <c r="D198" s="40"/>
      <c r="E198" s="40"/>
      <c r="F198" s="40"/>
      <c r="G198" s="40"/>
      <c r="H198" s="40"/>
      <c r="I198" s="40"/>
      <c r="J198" s="40"/>
      <c r="K198" s="40"/>
      <c r="L198" s="10"/>
      <c r="M198" s="41"/>
    </row>
    <row r="199" spans="2:13" ht="15.6">
      <c r="B199" s="17" t="s">
        <v>132</v>
      </c>
      <c r="C199" s="2" t="s">
        <v>15</v>
      </c>
      <c r="D199" s="12">
        <v>10</v>
      </c>
      <c r="E199" s="12">
        <v>10</v>
      </c>
      <c r="F199" s="12">
        <v>0</v>
      </c>
      <c r="G199" s="12">
        <v>8.1999999999999993</v>
      </c>
      <c r="H199" s="12">
        <v>0.1</v>
      </c>
      <c r="I199" s="3">
        <v>75</v>
      </c>
      <c r="J199" s="12">
        <v>0</v>
      </c>
      <c r="K199" s="12">
        <v>14</v>
      </c>
      <c r="L199" s="16" t="s">
        <v>16</v>
      </c>
      <c r="M199" s="5"/>
    </row>
    <row r="200" spans="2:13" ht="15.6">
      <c r="B200" s="17"/>
      <c r="C200" s="45" t="s">
        <v>195</v>
      </c>
      <c r="D200" s="64">
        <v>100</v>
      </c>
      <c r="E200" s="64">
        <v>100</v>
      </c>
      <c r="F200" s="64">
        <v>6.79</v>
      </c>
      <c r="G200" s="64">
        <v>9.1999999999999993</v>
      </c>
      <c r="H200" s="64">
        <v>3.14</v>
      </c>
      <c r="I200" s="64">
        <v>135.9</v>
      </c>
      <c r="J200" s="64">
        <v>0.78</v>
      </c>
      <c r="K200" s="65">
        <v>210</v>
      </c>
      <c r="L200" s="64" t="s">
        <v>196</v>
      </c>
      <c r="M200" s="64"/>
    </row>
    <row r="201" spans="2:13" ht="46.8">
      <c r="B201" s="17"/>
      <c r="C201" s="27" t="s">
        <v>60</v>
      </c>
      <c r="D201" s="49">
        <v>220</v>
      </c>
      <c r="E201" s="49">
        <v>250</v>
      </c>
      <c r="F201" s="49">
        <v>6</v>
      </c>
      <c r="G201" s="49">
        <v>10</v>
      </c>
      <c r="H201" s="49">
        <v>37.299999999999997</v>
      </c>
      <c r="I201" s="49">
        <v>262.5</v>
      </c>
      <c r="J201" s="49">
        <v>0</v>
      </c>
      <c r="K201" s="49">
        <v>173</v>
      </c>
      <c r="L201" s="16" t="s">
        <v>61</v>
      </c>
      <c r="M201" s="5"/>
    </row>
    <row r="202" spans="2:13" ht="15.6">
      <c r="B202" s="17"/>
      <c r="C202" s="2" t="s">
        <v>76</v>
      </c>
      <c r="D202" s="12">
        <v>200</v>
      </c>
      <c r="E202" s="12">
        <v>200</v>
      </c>
      <c r="F202" s="12">
        <v>7.2</v>
      </c>
      <c r="G202" s="12">
        <v>7.3</v>
      </c>
      <c r="H202" s="12">
        <v>23.17</v>
      </c>
      <c r="I202" s="12">
        <v>175</v>
      </c>
      <c r="J202" s="12">
        <v>1.8</v>
      </c>
      <c r="K202" s="12">
        <v>116</v>
      </c>
      <c r="L202" s="10" t="s">
        <v>62</v>
      </c>
      <c r="M202" s="5"/>
    </row>
    <row r="203" spans="2:13" ht="15.6">
      <c r="B203" s="17"/>
      <c r="C203" s="2" t="s">
        <v>23</v>
      </c>
      <c r="D203" s="12">
        <v>60</v>
      </c>
      <c r="E203" s="12">
        <v>100</v>
      </c>
      <c r="F203" s="20">
        <v>8</v>
      </c>
      <c r="G203" s="12">
        <v>0.8</v>
      </c>
      <c r="H203" s="12">
        <v>49.2</v>
      </c>
      <c r="I203" s="12">
        <v>235</v>
      </c>
      <c r="J203" s="12"/>
      <c r="K203" s="12" t="s">
        <v>24</v>
      </c>
      <c r="L203" s="16" t="s">
        <v>25</v>
      </c>
      <c r="M203" s="5"/>
    </row>
    <row r="204" spans="2:13" ht="15.6">
      <c r="B204" s="17"/>
      <c r="C204" s="6" t="s">
        <v>26</v>
      </c>
      <c r="D204" s="7"/>
      <c r="E204" s="7"/>
      <c r="F204" s="7">
        <f>SUM(F199:F203)</f>
        <v>27.99</v>
      </c>
      <c r="G204" s="7">
        <f>SUM(G199:G203)</f>
        <v>35.499999999999993</v>
      </c>
      <c r="H204" s="7">
        <f>SUM(H199:H203)</f>
        <v>112.91</v>
      </c>
      <c r="I204" s="7">
        <f>SUM(I199:I203)</f>
        <v>883.4</v>
      </c>
      <c r="J204" s="7">
        <f>SUM(J199:J203)</f>
        <v>2.58</v>
      </c>
      <c r="K204" s="7"/>
      <c r="L204" s="10"/>
      <c r="M204" s="22">
        <f>100/I222*I204</f>
        <v>7.3420755617095033</v>
      </c>
    </row>
    <row r="205" spans="2:13" ht="15.6">
      <c r="B205" s="17" t="s">
        <v>106</v>
      </c>
      <c r="C205" s="2" t="s">
        <v>28</v>
      </c>
      <c r="D205" s="12">
        <v>70</v>
      </c>
      <c r="E205" s="12">
        <v>80</v>
      </c>
      <c r="F205" s="20">
        <v>1.24</v>
      </c>
      <c r="G205" s="12">
        <v>10.14</v>
      </c>
      <c r="H205" s="12">
        <v>7.47</v>
      </c>
      <c r="I205" s="12">
        <v>130</v>
      </c>
      <c r="J205" s="12">
        <v>9.36</v>
      </c>
      <c r="K205" s="12">
        <v>68</v>
      </c>
      <c r="L205" s="16" t="s">
        <v>29</v>
      </c>
      <c r="M205" s="26"/>
    </row>
    <row r="206" spans="2:13" ht="31.2">
      <c r="B206" s="17"/>
      <c r="C206" s="4" t="s">
        <v>239</v>
      </c>
      <c r="D206" s="3">
        <v>250</v>
      </c>
      <c r="E206" s="3">
        <v>350</v>
      </c>
      <c r="F206" s="3">
        <v>4.54</v>
      </c>
      <c r="G206" s="3">
        <v>12.76</v>
      </c>
      <c r="H206" s="3">
        <v>23.4</v>
      </c>
      <c r="I206" s="3">
        <v>232.8</v>
      </c>
      <c r="J206" s="3">
        <v>0</v>
      </c>
      <c r="K206" s="3">
        <v>113</v>
      </c>
      <c r="L206" s="10" t="s">
        <v>146</v>
      </c>
      <c r="M206" s="5"/>
    </row>
    <row r="207" spans="2:13" ht="31.2">
      <c r="B207" s="17"/>
      <c r="C207" s="2" t="s">
        <v>147</v>
      </c>
      <c r="D207" s="3">
        <v>110</v>
      </c>
      <c r="E207" s="3">
        <v>130</v>
      </c>
      <c r="F207" s="3">
        <v>11.64</v>
      </c>
      <c r="G207" s="3">
        <v>15</v>
      </c>
      <c r="H207" s="3">
        <v>10.8</v>
      </c>
      <c r="I207" s="3">
        <v>90</v>
      </c>
      <c r="J207" s="3">
        <v>0</v>
      </c>
      <c r="K207" s="3">
        <v>228</v>
      </c>
      <c r="L207" s="16" t="s">
        <v>148</v>
      </c>
      <c r="M207" s="5"/>
    </row>
    <row r="208" spans="2:13" ht="15.6">
      <c r="B208" s="17"/>
      <c r="C208" s="4" t="s">
        <v>110</v>
      </c>
      <c r="D208" s="3">
        <v>180</v>
      </c>
      <c r="E208" s="3">
        <v>180</v>
      </c>
      <c r="F208" s="19">
        <v>3.6</v>
      </c>
      <c r="G208" s="3">
        <v>7.77</v>
      </c>
      <c r="H208" s="3">
        <v>16.8</v>
      </c>
      <c r="I208" s="3">
        <v>156.6</v>
      </c>
      <c r="J208" s="3">
        <v>20.95</v>
      </c>
      <c r="K208" s="3">
        <v>312</v>
      </c>
      <c r="L208" s="10" t="s">
        <v>48</v>
      </c>
      <c r="M208" s="5"/>
    </row>
    <row r="209" spans="2:13" ht="15.6">
      <c r="B209" s="17"/>
      <c r="C209" s="2" t="s">
        <v>182</v>
      </c>
      <c r="D209" s="12">
        <v>200</v>
      </c>
      <c r="E209" s="12">
        <v>200</v>
      </c>
      <c r="F209" s="12">
        <v>0</v>
      </c>
      <c r="G209" s="12">
        <v>0</v>
      </c>
      <c r="H209" s="12">
        <v>26</v>
      </c>
      <c r="I209" s="12">
        <v>106</v>
      </c>
      <c r="J209" s="12">
        <v>1.8</v>
      </c>
      <c r="K209" s="12">
        <v>350</v>
      </c>
      <c r="L209" s="10" t="s">
        <v>36</v>
      </c>
      <c r="M209" s="5"/>
    </row>
    <row r="210" spans="2:13" ht="15.6">
      <c r="B210" s="17"/>
      <c r="C210" s="2" t="s">
        <v>37</v>
      </c>
      <c r="D210" s="12">
        <v>80</v>
      </c>
      <c r="E210" s="12">
        <v>120</v>
      </c>
      <c r="F210" s="12">
        <v>8</v>
      </c>
      <c r="G210" s="12">
        <v>1</v>
      </c>
      <c r="H210" s="12">
        <v>40</v>
      </c>
      <c r="I210" s="12">
        <v>188</v>
      </c>
      <c r="J210" s="25"/>
      <c r="K210" s="12" t="s">
        <v>38</v>
      </c>
      <c r="L210" s="10" t="s">
        <v>39</v>
      </c>
      <c r="M210" s="5"/>
    </row>
    <row r="211" spans="2:13" ht="15.6">
      <c r="B211" s="17"/>
      <c r="C211" s="6" t="s">
        <v>40</v>
      </c>
      <c r="D211" s="7"/>
      <c r="E211" s="7"/>
      <c r="F211" s="7">
        <f>SUM(F205:F210)</f>
        <v>29.020000000000003</v>
      </c>
      <c r="G211" s="7">
        <f>SUM(G205:G210)</f>
        <v>46.67</v>
      </c>
      <c r="H211" s="7">
        <f>SUM(H205:H210)</f>
        <v>124.47</v>
      </c>
      <c r="I211" s="7">
        <f>SUM(I205:I210)</f>
        <v>903.4</v>
      </c>
      <c r="J211" s="7">
        <f>SUM(J205:J210)</f>
        <v>32.11</v>
      </c>
      <c r="K211" s="7"/>
      <c r="L211" s="16"/>
      <c r="M211" s="22">
        <f>100/I222*I211</f>
        <v>7.5082986896630803</v>
      </c>
    </row>
    <row r="212" spans="2:13" ht="15.6">
      <c r="B212" s="50" t="s">
        <v>114</v>
      </c>
      <c r="C212" s="2" t="s">
        <v>234</v>
      </c>
      <c r="D212" s="3">
        <v>50</v>
      </c>
      <c r="E212" s="3">
        <v>50</v>
      </c>
      <c r="F212" s="3">
        <v>1.6</v>
      </c>
      <c r="G212" s="3">
        <v>1.4</v>
      </c>
      <c r="H212" s="3">
        <v>40.049999999999997</v>
      </c>
      <c r="I212" s="3">
        <v>179.2</v>
      </c>
      <c r="J212" s="3"/>
      <c r="K212" s="3" t="s">
        <v>24</v>
      </c>
      <c r="L212" s="10" t="s">
        <v>210</v>
      </c>
      <c r="M212" s="26"/>
    </row>
    <row r="213" spans="2:13" ht="15.6">
      <c r="B213" s="17"/>
      <c r="C213" s="4" t="s">
        <v>201</v>
      </c>
      <c r="D213" s="12">
        <v>200</v>
      </c>
      <c r="E213" s="12">
        <v>200</v>
      </c>
      <c r="F213" s="20">
        <v>0.38</v>
      </c>
      <c r="G213" s="12">
        <v>0.17</v>
      </c>
      <c r="H213" s="12">
        <v>20.350000000000001</v>
      </c>
      <c r="I213" s="12">
        <v>126</v>
      </c>
      <c r="J213" s="12">
        <v>156</v>
      </c>
      <c r="K213" s="12">
        <v>388</v>
      </c>
      <c r="L213" s="16" t="s">
        <v>43</v>
      </c>
      <c r="M213" s="5"/>
    </row>
    <row r="214" spans="2:13" ht="15.6">
      <c r="B214" s="17"/>
      <c r="C214" s="6" t="s">
        <v>44</v>
      </c>
      <c r="D214" s="21"/>
      <c r="E214" s="21"/>
      <c r="F214" s="21">
        <f>SUM(F212:F213)</f>
        <v>1.98</v>
      </c>
      <c r="G214" s="21">
        <f>SUM(G212:G213)</f>
        <v>1.5699999999999998</v>
      </c>
      <c r="H214" s="21">
        <f>SUM(H212:H213)</f>
        <v>60.4</v>
      </c>
      <c r="I214" s="21">
        <f>SUM(I212:I213)</f>
        <v>305.2</v>
      </c>
      <c r="J214" s="21">
        <f>SUM(J212:J213)</f>
        <v>156</v>
      </c>
      <c r="K214" s="28"/>
      <c r="L214" s="16"/>
      <c r="M214" s="22">
        <f>100/I222*I214</f>
        <v>2.5365649325715878</v>
      </c>
    </row>
    <row r="215" spans="2:13" ht="15.6">
      <c r="B215" s="17" t="s">
        <v>96</v>
      </c>
      <c r="C215" s="4" t="s">
        <v>127</v>
      </c>
      <c r="D215" s="3">
        <v>80</v>
      </c>
      <c r="E215" s="3">
        <v>100</v>
      </c>
      <c r="F215" s="3">
        <v>28.46</v>
      </c>
      <c r="G215" s="43">
        <v>3.83</v>
      </c>
      <c r="H215" s="3">
        <v>0.56000000000000005</v>
      </c>
      <c r="I215" s="3">
        <v>150</v>
      </c>
      <c r="J215" s="3">
        <v>0.56000000000000005</v>
      </c>
      <c r="K215" s="3">
        <v>532</v>
      </c>
      <c r="L215" s="16" t="s">
        <v>208</v>
      </c>
      <c r="M215" s="5"/>
    </row>
    <row r="216" spans="2:13" ht="15.6">
      <c r="B216" s="17"/>
      <c r="C216" s="4" t="s">
        <v>187</v>
      </c>
      <c r="D216" s="3">
        <v>220</v>
      </c>
      <c r="E216" s="3">
        <v>250</v>
      </c>
      <c r="F216" s="3">
        <v>4.63</v>
      </c>
      <c r="G216" s="3">
        <v>10.74</v>
      </c>
      <c r="H216" s="3">
        <v>28.39</v>
      </c>
      <c r="I216" s="3">
        <v>221.74</v>
      </c>
      <c r="J216" s="3">
        <v>19.63</v>
      </c>
      <c r="K216" s="3">
        <v>143</v>
      </c>
      <c r="L216" s="16" t="s">
        <v>209</v>
      </c>
      <c r="M216" s="5"/>
    </row>
    <row r="217" spans="2:13" ht="15.6">
      <c r="B217" s="17"/>
      <c r="C217" s="4" t="s">
        <v>76</v>
      </c>
      <c r="D217" s="12">
        <v>200</v>
      </c>
      <c r="E217" s="12">
        <v>200</v>
      </c>
      <c r="F217" s="12">
        <v>0</v>
      </c>
      <c r="G217" s="12">
        <v>0</v>
      </c>
      <c r="H217" s="12">
        <v>14.97</v>
      </c>
      <c r="I217" s="12">
        <v>57</v>
      </c>
      <c r="J217" s="12">
        <v>0</v>
      </c>
      <c r="K217" s="12">
        <v>375</v>
      </c>
      <c r="L217" s="16" t="s">
        <v>77</v>
      </c>
      <c r="M217" s="5"/>
    </row>
    <row r="218" spans="2:13" ht="15.6">
      <c r="B218" s="17" t="s">
        <v>114</v>
      </c>
      <c r="C218" s="2" t="s">
        <v>23</v>
      </c>
      <c r="D218" s="12">
        <v>50</v>
      </c>
      <c r="E218" s="12">
        <v>100</v>
      </c>
      <c r="F218" s="12">
        <v>8</v>
      </c>
      <c r="G218" s="12">
        <v>0.8</v>
      </c>
      <c r="H218" s="12">
        <v>49</v>
      </c>
      <c r="I218" s="12">
        <v>235</v>
      </c>
      <c r="J218" s="12"/>
      <c r="K218" s="20">
        <v>12.4</v>
      </c>
      <c r="L218" s="10" t="s">
        <v>25</v>
      </c>
      <c r="M218" s="5"/>
    </row>
    <row r="219" spans="2:13" ht="15.6">
      <c r="B219" s="17"/>
      <c r="C219" s="6" t="s">
        <v>51</v>
      </c>
      <c r="D219" s="7"/>
      <c r="E219" s="7"/>
      <c r="F219" s="7">
        <f>SUM(F189:F218)</f>
        <v>345.37</v>
      </c>
      <c r="G219" s="7">
        <f>SUM(G189:G218)</f>
        <v>368.51</v>
      </c>
      <c r="H219" s="7">
        <f>SUM(H189:H218)</f>
        <v>1358.6999999999998</v>
      </c>
      <c r="I219" s="7">
        <f>SUM(I189:I218)</f>
        <v>9822.0200000000023</v>
      </c>
      <c r="J219" s="7">
        <f>SUM(J189:J218)</f>
        <v>430.96999999999997</v>
      </c>
      <c r="K219" s="7"/>
      <c r="L219" s="16"/>
      <c r="M219" s="22">
        <f>100/I222*I219</f>
        <v>81.632344361129725</v>
      </c>
    </row>
    <row r="220" spans="2:13" ht="15.6">
      <c r="B220" s="37"/>
      <c r="C220" s="4" t="s">
        <v>229</v>
      </c>
      <c r="D220" s="3">
        <v>200</v>
      </c>
      <c r="E220" s="3">
        <v>200</v>
      </c>
      <c r="F220" s="3">
        <v>5.8</v>
      </c>
      <c r="G220" s="3">
        <v>6.4</v>
      </c>
      <c r="H220" s="3">
        <v>8</v>
      </c>
      <c r="I220" s="3">
        <v>118</v>
      </c>
      <c r="J220" s="3">
        <v>1.4</v>
      </c>
      <c r="K220" s="3">
        <v>389</v>
      </c>
      <c r="L220" s="10" t="s">
        <v>53</v>
      </c>
      <c r="M220" s="5"/>
    </row>
    <row r="221" spans="2:13" ht="15.6">
      <c r="B221" s="37"/>
      <c r="C221" s="6" t="s">
        <v>80</v>
      </c>
      <c r="D221" s="7"/>
      <c r="E221" s="7"/>
      <c r="F221" s="7">
        <f>SUM(F220)</f>
        <v>5.8</v>
      </c>
      <c r="G221" s="7">
        <f>SUM(G220)</f>
        <v>6.4</v>
      </c>
      <c r="H221" s="7">
        <f>SUM(H220)</f>
        <v>8</v>
      </c>
      <c r="I221" s="7">
        <f>SUM(I220)</f>
        <v>118</v>
      </c>
      <c r="J221" s="7">
        <f>SUM(J220)</f>
        <v>1.4</v>
      </c>
      <c r="K221" s="7"/>
      <c r="L221" s="16"/>
      <c r="M221" s="22">
        <f>100/I222*I221</f>
        <v>0.98071645492610537</v>
      </c>
    </row>
    <row r="222" spans="2:13" ht="46.8">
      <c r="B222" s="29" t="s">
        <v>149</v>
      </c>
      <c r="C222" s="30"/>
      <c r="D222" s="34"/>
      <c r="E222" s="34"/>
      <c r="F222" s="34">
        <f>F204+F211+F214+F219+F221</f>
        <v>410.16</v>
      </c>
      <c r="G222" s="34">
        <f>G204+G211+G214+G219+G221</f>
        <v>458.65</v>
      </c>
      <c r="H222" s="34">
        <f>H204+H211+H214+H219+H221</f>
        <v>1664.4799999999998</v>
      </c>
      <c r="I222" s="34">
        <f>I204+I211+I214+I219+I221</f>
        <v>12032.020000000002</v>
      </c>
      <c r="J222" s="34"/>
      <c r="K222" s="34"/>
      <c r="L222" s="10"/>
      <c r="M222" s="15"/>
    </row>
    <row r="223" spans="2:13" ht="31.2">
      <c r="B223" s="17"/>
      <c r="C223" s="2" t="s">
        <v>56</v>
      </c>
      <c r="D223" s="3"/>
      <c r="E223" s="3"/>
      <c r="F223" s="3">
        <v>1</v>
      </c>
      <c r="G223" s="3">
        <v>1</v>
      </c>
      <c r="H223" s="3">
        <v>4</v>
      </c>
      <c r="I223" s="3"/>
      <c r="J223" s="3"/>
      <c r="K223" s="3"/>
      <c r="L223" s="16"/>
      <c r="M223" s="5"/>
    </row>
    <row r="224" spans="2:13" ht="15.6">
      <c r="B224" s="38" t="s">
        <v>150</v>
      </c>
      <c r="C224" s="32"/>
      <c r="D224" s="40"/>
      <c r="E224" s="40"/>
      <c r="F224" s="40"/>
      <c r="G224" s="40"/>
      <c r="H224" s="40"/>
      <c r="I224" s="40"/>
      <c r="J224" s="40"/>
      <c r="K224" s="40"/>
      <c r="L224" s="10"/>
      <c r="M224" s="15"/>
    </row>
    <row r="225" spans="2:13" ht="15.6">
      <c r="B225" s="17" t="s">
        <v>132</v>
      </c>
      <c r="C225" s="2" t="s">
        <v>15</v>
      </c>
      <c r="D225" s="12">
        <v>10</v>
      </c>
      <c r="E225" s="12">
        <v>10</v>
      </c>
      <c r="F225" s="12">
        <v>0</v>
      </c>
      <c r="G225" s="12">
        <v>8.1999999999999993</v>
      </c>
      <c r="H225" s="12">
        <v>0.1</v>
      </c>
      <c r="I225" s="12">
        <v>75</v>
      </c>
      <c r="J225" s="12"/>
      <c r="K225" s="12">
        <v>14</v>
      </c>
      <c r="L225" s="16" t="s">
        <v>16</v>
      </c>
      <c r="M225" s="5"/>
    </row>
    <row r="226" spans="2:13" ht="15.6">
      <c r="B226" s="51"/>
      <c r="C226" s="2" t="s">
        <v>58</v>
      </c>
      <c r="D226" s="12">
        <v>70</v>
      </c>
      <c r="E226" s="12">
        <v>80</v>
      </c>
      <c r="F226" s="12">
        <v>10.199999999999999</v>
      </c>
      <c r="G226" s="12">
        <v>5.0999999999999996</v>
      </c>
      <c r="H226" s="12">
        <v>11.2</v>
      </c>
      <c r="I226" s="12">
        <v>204.8</v>
      </c>
      <c r="J226" s="12">
        <v>2.6</v>
      </c>
      <c r="K226" s="12"/>
      <c r="L226" s="10" t="s">
        <v>59</v>
      </c>
      <c r="M226" s="26"/>
    </row>
    <row r="227" spans="2:13" ht="15.6">
      <c r="B227" s="17"/>
      <c r="C227" s="4" t="s">
        <v>87</v>
      </c>
      <c r="D227" s="3">
        <v>220</v>
      </c>
      <c r="E227" s="3">
        <v>250</v>
      </c>
      <c r="F227" s="3">
        <v>14</v>
      </c>
      <c r="G227" s="3">
        <v>12.5</v>
      </c>
      <c r="H227" s="3">
        <v>67.099999999999994</v>
      </c>
      <c r="I227" s="3">
        <v>438.6</v>
      </c>
      <c r="J227" s="3">
        <v>0</v>
      </c>
      <c r="K227" s="3">
        <v>349</v>
      </c>
      <c r="L227" s="16" t="s">
        <v>88</v>
      </c>
      <c r="M227" s="5"/>
    </row>
    <row r="228" spans="2:13" ht="15.6">
      <c r="B228" s="17"/>
      <c r="C228" s="2" t="s">
        <v>185</v>
      </c>
      <c r="D228" s="12">
        <v>200</v>
      </c>
      <c r="E228" s="12">
        <v>200</v>
      </c>
      <c r="F228" s="12">
        <v>1.4</v>
      </c>
      <c r="G228" s="12">
        <v>16.399999999999999</v>
      </c>
      <c r="H228" s="12">
        <v>16.399999999999999</v>
      </c>
      <c r="I228" s="12">
        <v>86</v>
      </c>
      <c r="J228" s="12">
        <v>0</v>
      </c>
      <c r="K228" s="12">
        <v>945</v>
      </c>
      <c r="L228" s="10" t="s">
        <v>205</v>
      </c>
      <c r="M228" s="5"/>
    </row>
    <row r="229" spans="2:13" ht="15.6">
      <c r="B229" s="17"/>
      <c r="C229" s="2" t="s">
        <v>118</v>
      </c>
      <c r="D229" s="12">
        <v>60</v>
      </c>
      <c r="E229" s="12">
        <v>100</v>
      </c>
      <c r="F229" s="20">
        <v>8</v>
      </c>
      <c r="G229" s="12">
        <v>0.8</v>
      </c>
      <c r="H229" s="12">
        <v>49.2</v>
      </c>
      <c r="I229" s="12">
        <v>235</v>
      </c>
      <c r="J229" s="12"/>
      <c r="K229" s="12" t="s">
        <v>24</v>
      </c>
      <c r="L229" s="16" t="s">
        <v>25</v>
      </c>
      <c r="M229" s="5"/>
    </row>
    <row r="230" spans="2:13" ht="15.6">
      <c r="B230" s="17"/>
      <c r="C230" s="6" t="s">
        <v>26</v>
      </c>
      <c r="D230" s="7"/>
      <c r="E230" s="7"/>
      <c r="F230" s="7">
        <f>SUM(F226:F229)</f>
        <v>33.599999999999994</v>
      </c>
      <c r="G230" s="7">
        <f>SUM(G226:G229)</f>
        <v>34.799999999999997</v>
      </c>
      <c r="H230" s="7">
        <f>SUM(H226:H229)</f>
        <v>143.89999999999998</v>
      </c>
      <c r="I230" s="7">
        <f>SUM(I226:I229)</f>
        <v>964.40000000000009</v>
      </c>
      <c r="J230" s="7">
        <f>SUM(J226:J229)</f>
        <v>2.6</v>
      </c>
      <c r="K230" s="7"/>
      <c r="L230" s="10"/>
      <c r="M230" s="22">
        <f>100/I248*I230</f>
        <v>29.912965800460292</v>
      </c>
    </row>
    <row r="231" spans="2:13" ht="31.8" customHeight="1">
      <c r="B231" s="17" t="s">
        <v>106</v>
      </c>
      <c r="C231" s="2" t="s">
        <v>151</v>
      </c>
      <c r="D231" s="52">
        <v>70</v>
      </c>
      <c r="E231" s="52">
        <v>80</v>
      </c>
      <c r="F231" s="52">
        <v>20.010000000000002</v>
      </c>
      <c r="G231" s="53">
        <v>8.1300000000000008</v>
      </c>
      <c r="H231" s="52">
        <v>6.46</v>
      </c>
      <c r="I231" s="52">
        <v>107</v>
      </c>
      <c r="J231" s="52">
        <v>6.9</v>
      </c>
      <c r="K231" s="52">
        <v>60</v>
      </c>
      <c r="L231" s="16" t="s">
        <v>152</v>
      </c>
      <c r="M231" s="54"/>
    </row>
    <row r="232" spans="2:13" ht="15.6">
      <c r="B232" s="17"/>
      <c r="C232" s="2" t="s">
        <v>64</v>
      </c>
      <c r="D232" s="12">
        <v>250</v>
      </c>
      <c r="E232" s="12">
        <v>350</v>
      </c>
      <c r="F232" s="12">
        <v>6.6</v>
      </c>
      <c r="G232" s="12">
        <v>11</v>
      </c>
      <c r="H232" s="12">
        <v>28.8</v>
      </c>
      <c r="I232" s="12">
        <v>261.70999999999998</v>
      </c>
      <c r="J232" s="12">
        <v>11.2</v>
      </c>
      <c r="K232" s="12">
        <v>96</v>
      </c>
      <c r="L232" s="10" t="s">
        <v>65</v>
      </c>
      <c r="M232" s="5"/>
    </row>
    <row r="233" spans="2:13" ht="31.2">
      <c r="B233" s="17"/>
      <c r="C233" s="4" t="s">
        <v>66</v>
      </c>
      <c r="D233" s="12">
        <v>110</v>
      </c>
      <c r="E233" s="12">
        <v>130</v>
      </c>
      <c r="F233" s="12">
        <v>22.4</v>
      </c>
      <c r="G233" s="12">
        <v>18.23</v>
      </c>
      <c r="H233" s="12">
        <v>7.03</v>
      </c>
      <c r="I233" s="12">
        <v>281.25</v>
      </c>
      <c r="J233" s="12">
        <v>0.68</v>
      </c>
      <c r="K233" s="12">
        <v>290</v>
      </c>
      <c r="L233" s="16" t="s">
        <v>67</v>
      </c>
      <c r="M233" s="5"/>
    </row>
    <row r="234" spans="2:13" ht="15.6">
      <c r="B234" s="11"/>
      <c r="C234" s="4" t="s">
        <v>68</v>
      </c>
      <c r="D234" s="12">
        <v>150</v>
      </c>
      <c r="E234" s="12">
        <v>200</v>
      </c>
      <c r="F234" s="12">
        <v>4.8</v>
      </c>
      <c r="G234" s="12">
        <v>5.76</v>
      </c>
      <c r="H234" s="12">
        <v>50.04</v>
      </c>
      <c r="I234" s="12">
        <v>284</v>
      </c>
      <c r="J234" s="12">
        <v>0</v>
      </c>
      <c r="K234" s="12">
        <v>302</v>
      </c>
      <c r="L234" s="10" t="s">
        <v>69</v>
      </c>
      <c r="M234" s="5"/>
    </row>
    <row r="235" spans="2:13" ht="15.6">
      <c r="B235" s="17"/>
      <c r="C235" s="4" t="s">
        <v>143</v>
      </c>
      <c r="D235" s="12">
        <v>200</v>
      </c>
      <c r="E235" s="12">
        <v>200</v>
      </c>
      <c r="F235" s="12">
        <v>0.51</v>
      </c>
      <c r="G235" s="12">
        <v>0</v>
      </c>
      <c r="H235" s="12">
        <v>25.23</v>
      </c>
      <c r="I235" s="12">
        <v>103</v>
      </c>
      <c r="J235" s="12" t="s">
        <v>70</v>
      </c>
      <c r="K235" s="12">
        <v>349</v>
      </c>
      <c r="L235" s="16" t="s">
        <v>155</v>
      </c>
      <c r="M235" s="5"/>
    </row>
    <row r="236" spans="2:13" ht="15.6">
      <c r="B236" s="17"/>
      <c r="C236" s="2" t="s">
        <v>37</v>
      </c>
      <c r="D236" s="12">
        <v>80</v>
      </c>
      <c r="E236" s="12">
        <v>120</v>
      </c>
      <c r="F236" s="12">
        <v>8</v>
      </c>
      <c r="G236" s="12">
        <v>1</v>
      </c>
      <c r="H236" s="12">
        <v>40</v>
      </c>
      <c r="I236" s="12">
        <v>188</v>
      </c>
      <c r="J236" s="25"/>
      <c r="K236" s="12" t="s">
        <v>38</v>
      </c>
      <c r="L236" s="10" t="s">
        <v>39</v>
      </c>
      <c r="M236" s="5"/>
    </row>
    <row r="237" spans="2:13" ht="15.6">
      <c r="B237" s="17"/>
      <c r="C237" s="6" t="s">
        <v>40</v>
      </c>
      <c r="D237" s="7"/>
      <c r="E237" s="7"/>
      <c r="F237" s="7">
        <f>SUM(F231:F236)</f>
        <v>62.319999999999993</v>
      </c>
      <c r="G237" s="42">
        <f>SUM(G231:G236)</f>
        <v>44.12</v>
      </c>
      <c r="H237" s="7">
        <f>SUM(H231:H236)</f>
        <v>157.56</v>
      </c>
      <c r="I237" s="7">
        <f>SUM(I231:I236)</f>
        <v>1224.96</v>
      </c>
      <c r="J237" s="7">
        <f>SUM(J231:J236)</f>
        <v>18.78</v>
      </c>
      <c r="K237" s="7"/>
      <c r="L237" s="16"/>
      <c r="M237" s="22">
        <f>100/I248*I237</f>
        <v>37.994801521082373</v>
      </c>
    </row>
    <row r="238" spans="2:13" ht="15.6">
      <c r="B238" s="17" t="s">
        <v>114</v>
      </c>
      <c r="C238" s="4" t="s">
        <v>197</v>
      </c>
      <c r="D238" s="3">
        <v>50</v>
      </c>
      <c r="E238" s="3">
        <v>90</v>
      </c>
      <c r="F238" s="3">
        <v>5.9</v>
      </c>
      <c r="G238" s="3">
        <v>5.9</v>
      </c>
      <c r="H238" s="3">
        <v>29.8</v>
      </c>
      <c r="I238" s="3">
        <v>207.5</v>
      </c>
      <c r="J238" s="3">
        <v>7</v>
      </c>
      <c r="K238" s="3">
        <v>406</v>
      </c>
      <c r="L238" s="10" t="s">
        <v>126</v>
      </c>
      <c r="M238" s="5"/>
    </row>
    <row r="239" spans="2:13" ht="15.6">
      <c r="B239" s="17"/>
      <c r="C239" s="4" t="s">
        <v>183</v>
      </c>
      <c r="D239" s="3">
        <v>200</v>
      </c>
      <c r="E239" s="3">
        <v>200</v>
      </c>
      <c r="F239" s="3" t="s">
        <v>184</v>
      </c>
      <c r="G239" s="3">
        <v>0</v>
      </c>
      <c r="H239" s="3">
        <v>28.26</v>
      </c>
      <c r="I239" s="3">
        <v>113</v>
      </c>
      <c r="J239" s="3">
        <v>0.69</v>
      </c>
      <c r="K239" s="3">
        <v>348</v>
      </c>
      <c r="L239" s="16"/>
      <c r="M239" s="5"/>
    </row>
    <row r="240" spans="2:13" ht="15.6">
      <c r="B240" s="17"/>
      <c r="C240" s="6" t="s">
        <v>44</v>
      </c>
      <c r="D240" s="7"/>
      <c r="E240" s="7"/>
      <c r="F240" s="7">
        <f>SUM(F238:F239)</f>
        <v>5.9</v>
      </c>
      <c r="G240" s="7">
        <f>SUM(G238:G239)</f>
        <v>5.9</v>
      </c>
      <c r="H240" s="7">
        <f>SUM(H238:H239)</f>
        <v>58.06</v>
      </c>
      <c r="I240" s="7">
        <f>SUM(I238:I239)</f>
        <v>320.5</v>
      </c>
      <c r="J240" s="7">
        <f>SUM(J238:J239)</f>
        <v>7.6899999999999995</v>
      </c>
      <c r="K240" s="7"/>
      <c r="L240" s="16"/>
      <c r="M240" s="22">
        <f>100/I248*I240</f>
        <v>9.9410053287510607</v>
      </c>
    </row>
    <row r="241" spans="2:13" ht="31.2">
      <c r="B241" s="17" t="s">
        <v>96</v>
      </c>
      <c r="C241" s="2" t="s">
        <v>156</v>
      </c>
      <c r="D241" s="3">
        <v>110</v>
      </c>
      <c r="E241" s="3">
        <v>120</v>
      </c>
      <c r="F241" s="3">
        <v>15.96</v>
      </c>
      <c r="G241" s="3">
        <v>5.64</v>
      </c>
      <c r="H241" s="3">
        <v>11.51</v>
      </c>
      <c r="I241" s="3">
        <v>160</v>
      </c>
      <c r="J241" s="3">
        <v>0.51</v>
      </c>
      <c r="K241" s="3">
        <v>255</v>
      </c>
      <c r="L241" s="10" t="s">
        <v>216</v>
      </c>
      <c r="M241" s="5"/>
    </row>
    <row r="242" spans="2:13" ht="31.2">
      <c r="B242" s="17"/>
      <c r="C242" s="2" t="s">
        <v>128</v>
      </c>
      <c r="D242" s="12"/>
      <c r="E242" s="12">
        <v>100</v>
      </c>
      <c r="F242" s="12">
        <v>3.2</v>
      </c>
      <c r="G242" s="12">
        <v>5.2</v>
      </c>
      <c r="H242" s="12">
        <v>22.8</v>
      </c>
      <c r="I242" s="12">
        <v>151.36000000000001</v>
      </c>
      <c r="J242" s="12">
        <v>21.75</v>
      </c>
      <c r="K242" s="12">
        <v>145</v>
      </c>
      <c r="L242" s="16" t="s">
        <v>202</v>
      </c>
      <c r="M242" s="5"/>
    </row>
    <row r="243" spans="2:13" ht="15.6">
      <c r="B243" s="17"/>
      <c r="C243" s="4" t="s">
        <v>181</v>
      </c>
      <c r="D243" s="3">
        <v>200</v>
      </c>
      <c r="E243" s="3">
        <v>200</v>
      </c>
      <c r="F243" s="3">
        <v>0</v>
      </c>
      <c r="G243" s="3">
        <v>0</v>
      </c>
      <c r="H243" s="3">
        <v>13</v>
      </c>
      <c r="I243" s="3">
        <v>49.8</v>
      </c>
      <c r="J243" s="3">
        <v>0.69</v>
      </c>
      <c r="K243" s="3">
        <v>135</v>
      </c>
      <c r="L243" s="16" t="s">
        <v>214</v>
      </c>
      <c r="M243" s="5"/>
    </row>
    <row r="244" spans="2:13" ht="15.6">
      <c r="B244" s="17"/>
      <c r="C244" s="2" t="s">
        <v>23</v>
      </c>
      <c r="D244" s="12">
        <v>50</v>
      </c>
      <c r="E244" s="12">
        <v>100</v>
      </c>
      <c r="F244" s="12">
        <v>8</v>
      </c>
      <c r="G244" s="12">
        <v>0.8</v>
      </c>
      <c r="H244" s="12">
        <v>49</v>
      </c>
      <c r="I244" s="12">
        <v>235</v>
      </c>
      <c r="J244" s="12"/>
      <c r="K244" s="20">
        <v>12.4</v>
      </c>
      <c r="L244" s="16" t="s">
        <v>25</v>
      </c>
      <c r="M244" s="5"/>
    </row>
    <row r="245" spans="2:13" ht="15.6">
      <c r="B245" s="17"/>
      <c r="C245" s="6" t="s">
        <v>51</v>
      </c>
      <c r="D245" s="7"/>
      <c r="E245" s="7"/>
      <c r="F245" s="7">
        <f>SUM(F241:F244)</f>
        <v>27.16</v>
      </c>
      <c r="G245" s="7">
        <f>SUM(G241:G244)</f>
        <v>11.64</v>
      </c>
      <c r="H245" s="7">
        <f>SUM(H241:H244)</f>
        <v>96.31</v>
      </c>
      <c r="I245" s="7">
        <f>SUM(I241:I244)</f>
        <v>596.16000000000008</v>
      </c>
      <c r="J245" s="7">
        <f>SUM(J241:J244)</f>
        <v>22.950000000000003</v>
      </c>
      <c r="K245" s="7"/>
      <c r="L245" s="10"/>
      <c r="M245" s="22">
        <f>100/I248*I245</f>
        <v>18.491200426796357</v>
      </c>
    </row>
    <row r="246" spans="2:13" ht="16.5" customHeight="1">
      <c r="B246" s="17"/>
      <c r="C246" s="4" t="s">
        <v>100</v>
      </c>
      <c r="D246" s="3">
        <v>200</v>
      </c>
      <c r="E246" s="3">
        <v>200</v>
      </c>
      <c r="F246" s="3">
        <v>5.8</v>
      </c>
      <c r="G246" s="3">
        <v>6.4</v>
      </c>
      <c r="H246" s="3">
        <v>8</v>
      </c>
      <c r="I246" s="3">
        <v>118</v>
      </c>
      <c r="J246" s="3">
        <v>1.4</v>
      </c>
      <c r="K246" s="3">
        <v>389</v>
      </c>
      <c r="L246" s="16" t="s">
        <v>53</v>
      </c>
      <c r="M246" s="5"/>
    </row>
    <row r="247" spans="2:13" ht="15.6">
      <c r="B247" s="17" t="s">
        <v>52</v>
      </c>
      <c r="C247" s="6" t="s">
        <v>129</v>
      </c>
      <c r="D247" s="7"/>
      <c r="E247" s="7"/>
      <c r="F247" s="7">
        <f>SUM(F246)</f>
        <v>5.8</v>
      </c>
      <c r="G247" s="7">
        <f>SUM(G246)</f>
        <v>6.4</v>
      </c>
      <c r="H247" s="7">
        <f>SUM(H246)</f>
        <v>8</v>
      </c>
      <c r="I247" s="7">
        <f>SUM(I246)</f>
        <v>118</v>
      </c>
      <c r="J247" s="7">
        <f>SUM(J246)</f>
        <v>1.4</v>
      </c>
      <c r="K247" s="7"/>
      <c r="L247" s="10"/>
      <c r="M247" s="22">
        <f>100/I248*I247</f>
        <v>3.6600269229099069</v>
      </c>
    </row>
    <row r="248" spans="2:13" ht="46.8">
      <c r="B248" s="29" t="s">
        <v>157</v>
      </c>
      <c r="C248" s="30"/>
      <c r="D248" s="34"/>
      <c r="E248" s="34"/>
      <c r="F248" s="34">
        <f>F230+F237+F240+F245+F247</f>
        <v>134.78</v>
      </c>
      <c r="G248" s="34">
        <f>G230+G237+G240+G245+G247</f>
        <v>102.86</v>
      </c>
      <c r="H248" s="34">
        <f>H230+H237+H240+H245+H247</f>
        <v>463.83</v>
      </c>
      <c r="I248" s="34">
        <f>I230+I237+I240+I245+I247</f>
        <v>3224.0200000000004</v>
      </c>
      <c r="J248" s="34">
        <f>J230+J237+J240+J245+J247</f>
        <v>53.42</v>
      </c>
      <c r="K248" s="34"/>
      <c r="L248" s="16"/>
      <c r="M248" s="15"/>
    </row>
    <row r="249" spans="2:13" ht="31.2">
      <c r="B249" s="17"/>
      <c r="C249" s="2" t="s">
        <v>56</v>
      </c>
      <c r="D249" s="3"/>
      <c r="E249" s="3"/>
      <c r="F249" s="3">
        <v>1</v>
      </c>
      <c r="G249" s="3">
        <v>1</v>
      </c>
      <c r="H249" s="3">
        <v>4</v>
      </c>
      <c r="I249" s="3"/>
      <c r="J249" s="3"/>
      <c r="K249" s="3"/>
      <c r="L249" s="10"/>
      <c r="M249" s="5"/>
    </row>
    <row r="250" spans="2:13" ht="15.6">
      <c r="B250" s="38" t="s">
        <v>158</v>
      </c>
      <c r="C250" s="32"/>
      <c r="D250" s="40"/>
      <c r="E250" s="40"/>
      <c r="F250" s="40"/>
      <c r="G250" s="40"/>
      <c r="H250" s="40"/>
      <c r="I250" s="40"/>
      <c r="J250" s="40"/>
      <c r="K250" s="40"/>
      <c r="L250" s="16"/>
      <c r="M250" s="41"/>
    </row>
    <row r="251" spans="2:13" ht="15.6">
      <c r="B251" s="17" t="s">
        <v>132</v>
      </c>
      <c r="C251" s="2" t="s">
        <v>15</v>
      </c>
      <c r="D251" s="12">
        <v>10</v>
      </c>
      <c r="E251" s="12">
        <v>10</v>
      </c>
      <c r="F251" s="12">
        <v>0</v>
      </c>
      <c r="G251" s="12">
        <v>8.1999999999999993</v>
      </c>
      <c r="H251" s="12">
        <v>0.1</v>
      </c>
      <c r="I251" s="3">
        <v>75</v>
      </c>
      <c r="J251" s="12">
        <v>0</v>
      </c>
      <c r="K251" s="12">
        <v>14</v>
      </c>
      <c r="L251" s="10" t="s">
        <v>16</v>
      </c>
      <c r="M251" s="5"/>
    </row>
    <row r="252" spans="2:13" ht="15.6">
      <c r="B252" s="17"/>
      <c r="C252" s="4" t="s">
        <v>17</v>
      </c>
      <c r="D252" s="3">
        <v>30</v>
      </c>
      <c r="E252" s="3">
        <v>30</v>
      </c>
      <c r="F252" s="3">
        <v>13.81</v>
      </c>
      <c r="G252" s="3">
        <v>10.95</v>
      </c>
      <c r="H252" s="3">
        <v>31.39</v>
      </c>
      <c r="I252" s="3">
        <v>274.77999999999997</v>
      </c>
      <c r="J252" s="3">
        <v>0.92</v>
      </c>
      <c r="K252" s="3">
        <v>8</v>
      </c>
      <c r="L252" s="10" t="s">
        <v>194</v>
      </c>
      <c r="M252" s="5"/>
    </row>
    <row r="253" spans="2:13" ht="31.2">
      <c r="B253" s="17"/>
      <c r="C253" s="2" t="s">
        <v>19</v>
      </c>
      <c r="D253" s="18">
        <v>220</v>
      </c>
      <c r="E253" s="3">
        <v>250</v>
      </c>
      <c r="F253" s="19">
        <v>6.5</v>
      </c>
      <c r="G253" s="3">
        <v>10.199999999999999</v>
      </c>
      <c r="H253" s="3">
        <v>38.6</v>
      </c>
      <c r="I253" s="3">
        <v>271.39999999999998</v>
      </c>
      <c r="J253" s="3"/>
      <c r="K253" s="3">
        <v>173</v>
      </c>
      <c r="L253" s="16" t="s">
        <v>20</v>
      </c>
      <c r="M253" s="5"/>
    </row>
    <row r="254" spans="2:13" ht="15.6">
      <c r="B254" s="17"/>
      <c r="C254" s="2" t="s">
        <v>21</v>
      </c>
      <c r="D254" s="12">
        <v>200</v>
      </c>
      <c r="E254" s="12">
        <v>200</v>
      </c>
      <c r="F254" s="12">
        <v>3.52</v>
      </c>
      <c r="G254" s="12">
        <v>3.72</v>
      </c>
      <c r="H254" s="12">
        <v>25.49</v>
      </c>
      <c r="I254" s="12">
        <v>145.19999999999999</v>
      </c>
      <c r="J254" s="12">
        <v>1.3</v>
      </c>
      <c r="K254" s="12">
        <v>959</v>
      </c>
      <c r="L254" s="16" t="s">
        <v>22</v>
      </c>
      <c r="M254" s="5"/>
    </row>
    <row r="255" spans="2:13" ht="15.6">
      <c r="B255" s="17"/>
      <c r="C255" s="2" t="s">
        <v>23</v>
      </c>
      <c r="D255" s="12">
        <v>60</v>
      </c>
      <c r="E255" s="12">
        <v>100</v>
      </c>
      <c r="F255" s="20">
        <v>8</v>
      </c>
      <c r="G255" s="12">
        <v>0.8</v>
      </c>
      <c r="H255" s="12">
        <v>49.2</v>
      </c>
      <c r="I255" s="12">
        <v>235</v>
      </c>
      <c r="J255" s="12"/>
      <c r="K255" s="12" t="s">
        <v>24</v>
      </c>
      <c r="L255" s="10" t="s">
        <v>25</v>
      </c>
      <c r="M255" s="15"/>
    </row>
    <row r="256" spans="2:13" ht="15.6">
      <c r="B256" s="17"/>
      <c r="C256" s="48" t="s">
        <v>26</v>
      </c>
      <c r="D256" s="7"/>
      <c r="E256" s="7"/>
      <c r="F256" s="7">
        <f>SUM(F251:F255)</f>
        <v>31.830000000000002</v>
      </c>
      <c r="G256" s="7">
        <f>SUM(G251:G255)</f>
        <v>33.869999999999997</v>
      </c>
      <c r="H256" s="7">
        <f>SUM(H251:H255)</f>
        <v>144.78</v>
      </c>
      <c r="I256" s="7">
        <f>SUM(I251:I255)</f>
        <v>1001.3799999999999</v>
      </c>
      <c r="J256" s="7">
        <f>SUM(J251:J255)</f>
        <v>2.2200000000000002</v>
      </c>
      <c r="K256" s="7"/>
      <c r="L256" s="16"/>
      <c r="M256" s="22">
        <f>100/I275*I256</f>
        <v>30.630641653488148</v>
      </c>
    </row>
    <row r="257" spans="2:13" ht="31.2">
      <c r="B257" s="17" t="s">
        <v>106</v>
      </c>
      <c r="C257" s="4" t="s">
        <v>159</v>
      </c>
      <c r="D257" s="3">
        <v>70</v>
      </c>
      <c r="E257" s="3">
        <v>80</v>
      </c>
      <c r="F257" s="3">
        <v>1.56</v>
      </c>
      <c r="G257" s="3">
        <v>9.6999999999999993</v>
      </c>
      <c r="H257" s="3">
        <v>10.050000000000001</v>
      </c>
      <c r="I257" s="3">
        <v>133.19999999999999</v>
      </c>
      <c r="J257" s="3">
        <v>11.16</v>
      </c>
      <c r="K257" s="3">
        <v>52</v>
      </c>
      <c r="L257" s="10" t="s">
        <v>160</v>
      </c>
      <c r="M257" s="5"/>
    </row>
    <row r="258" spans="2:13" ht="31.2">
      <c r="B258" s="17"/>
      <c r="C258" s="2" t="s">
        <v>161</v>
      </c>
      <c r="D258" s="3">
        <v>250</v>
      </c>
      <c r="E258" s="3">
        <v>350</v>
      </c>
      <c r="F258" s="3">
        <v>18.600000000000001</v>
      </c>
      <c r="G258" s="3">
        <v>12.01</v>
      </c>
      <c r="H258" s="3">
        <v>28.59</v>
      </c>
      <c r="I258" s="3">
        <v>221.26</v>
      </c>
      <c r="J258" s="3">
        <v>11.98</v>
      </c>
      <c r="K258" s="3">
        <v>71</v>
      </c>
      <c r="L258" s="16" t="s">
        <v>162</v>
      </c>
      <c r="M258" s="5"/>
    </row>
    <row r="259" spans="2:13" ht="31.2">
      <c r="B259" s="17"/>
      <c r="C259" s="4" t="s">
        <v>153</v>
      </c>
      <c r="D259" s="3"/>
      <c r="E259" s="3">
        <v>80</v>
      </c>
      <c r="F259" s="3" t="s">
        <v>190</v>
      </c>
      <c r="G259" s="3">
        <v>14.59</v>
      </c>
      <c r="H259" s="19">
        <v>2.19</v>
      </c>
      <c r="I259" s="3">
        <v>202.67</v>
      </c>
      <c r="J259" s="3">
        <v>0.39</v>
      </c>
      <c r="K259" s="3">
        <v>250</v>
      </c>
      <c r="L259" s="10" t="s">
        <v>154</v>
      </c>
      <c r="M259" s="5"/>
    </row>
    <row r="260" spans="2:13" ht="15.6">
      <c r="B260" s="17"/>
      <c r="C260" s="4" t="s">
        <v>111</v>
      </c>
      <c r="D260" s="3">
        <v>30</v>
      </c>
      <c r="E260" s="3">
        <v>30</v>
      </c>
      <c r="F260" s="3">
        <v>0.56999999999999995</v>
      </c>
      <c r="G260" s="3">
        <v>1.56</v>
      </c>
      <c r="H260" s="3">
        <v>1.71</v>
      </c>
      <c r="I260" s="3">
        <v>23.4</v>
      </c>
      <c r="J260" s="3"/>
      <c r="K260" s="3">
        <v>330</v>
      </c>
      <c r="L260" s="16" t="s">
        <v>112</v>
      </c>
      <c r="M260" s="5"/>
    </row>
    <row r="261" spans="2:13" ht="15.6">
      <c r="B261" s="17"/>
      <c r="C261" s="4" t="s">
        <v>94</v>
      </c>
      <c r="D261" s="3">
        <v>150</v>
      </c>
      <c r="E261" s="3">
        <v>200</v>
      </c>
      <c r="F261" s="3">
        <v>5.94</v>
      </c>
      <c r="G261" s="3">
        <v>5.8</v>
      </c>
      <c r="H261" s="3">
        <v>42.2</v>
      </c>
      <c r="I261" s="3">
        <v>244.8</v>
      </c>
      <c r="J261" s="3"/>
      <c r="K261" s="3">
        <v>302</v>
      </c>
      <c r="L261" s="10" t="s">
        <v>69</v>
      </c>
      <c r="M261" s="5"/>
    </row>
    <row r="262" spans="2:13" ht="15.6">
      <c r="B262" s="17"/>
      <c r="C262" s="2" t="s">
        <v>125</v>
      </c>
      <c r="D262" s="12">
        <v>200</v>
      </c>
      <c r="E262" s="12">
        <v>200</v>
      </c>
      <c r="F262" s="12">
        <v>1.2</v>
      </c>
      <c r="G262" s="12">
        <v>0</v>
      </c>
      <c r="H262" s="12">
        <v>27.6</v>
      </c>
      <c r="I262" s="12">
        <v>111</v>
      </c>
      <c r="J262" s="12">
        <v>0.92</v>
      </c>
      <c r="K262" s="12">
        <v>350</v>
      </c>
      <c r="L262" s="16" t="s">
        <v>36</v>
      </c>
      <c r="M262" s="5"/>
    </row>
    <row r="263" spans="2:13" ht="15.6">
      <c r="B263" s="17"/>
      <c r="C263" s="2" t="s">
        <v>37</v>
      </c>
      <c r="D263" s="12">
        <v>80</v>
      </c>
      <c r="E263" s="12">
        <v>120</v>
      </c>
      <c r="F263" s="12">
        <v>8</v>
      </c>
      <c r="G263" s="12">
        <v>1</v>
      </c>
      <c r="H263" s="12">
        <v>40</v>
      </c>
      <c r="I263" s="12">
        <v>188</v>
      </c>
      <c r="J263" s="25"/>
      <c r="K263" s="12" t="s">
        <v>38</v>
      </c>
      <c r="L263" s="10"/>
      <c r="M263" s="15"/>
    </row>
    <row r="264" spans="2:13" ht="15.6">
      <c r="B264" s="17"/>
      <c r="C264" s="6" t="s">
        <v>40</v>
      </c>
      <c r="D264" s="7"/>
      <c r="E264" s="7"/>
      <c r="F264" s="7">
        <f>SUM(F257:F263)</f>
        <v>35.870000000000005</v>
      </c>
      <c r="G264" s="7">
        <f>SUM(G257:G263)</f>
        <v>44.66</v>
      </c>
      <c r="H264" s="7">
        <f>SUM(H257:H263)</f>
        <v>152.34</v>
      </c>
      <c r="I264" s="7">
        <f>SUM(I257:I263)</f>
        <v>1124.33</v>
      </c>
      <c r="J264" s="7">
        <f>SUM(J257:J263)</f>
        <v>24.450000000000003</v>
      </c>
      <c r="K264" s="7"/>
      <c r="L264" s="16"/>
      <c r="M264" s="22">
        <f>100/I275*I264</f>
        <v>34.391489075342356</v>
      </c>
    </row>
    <row r="265" spans="2:13" ht="15.6">
      <c r="B265" s="17" t="s">
        <v>114</v>
      </c>
      <c r="C265" s="4" t="s">
        <v>200</v>
      </c>
      <c r="D265" s="3">
        <v>90</v>
      </c>
      <c r="E265" s="3">
        <v>90</v>
      </c>
      <c r="F265" s="3">
        <v>10</v>
      </c>
      <c r="G265" s="3">
        <v>15</v>
      </c>
      <c r="H265" s="3">
        <v>95</v>
      </c>
      <c r="I265" s="3">
        <v>271</v>
      </c>
      <c r="J265" s="3">
        <v>0.6</v>
      </c>
      <c r="K265" s="3">
        <v>112</v>
      </c>
      <c r="L265" s="10" t="s">
        <v>95</v>
      </c>
      <c r="M265" s="5"/>
    </row>
    <row r="266" spans="2:13" ht="15.6">
      <c r="B266" s="17"/>
      <c r="C266" s="27" t="s">
        <v>143</v>
      </c>
      <c r="D266" s="3">
        <v>200</v>
      </c>
      <c r="E266" s="3">
        <v>200</v>
      </c>
      <c r="F266" s="3">
        <v>1</v>
      </c>
      <c r="G266" s="3">
        <v>0.2</v>
      </c>
      <c r="H266" s="3">
        <v>20.2</v>
      </c>
      <c r="I266" s="3">
        <v>92</v>
      </c>
      <c r="J266" s="3"/>
      <c r="K266" s="3" t="s">
        <v>24</v>
      </c>
      <c r="L266" s="16" t="s">
        <v>73</v>
      </c>
      <c r="M266" s="5"/>
    </row>
    <row r="267" spans="2:13" ht="15.6">
      <c r="B267" s="17"/>
      <c r="C267" s="6" t="s">
        <v>44</v>
      </c>
      <c r="D267" s="7"/>
      <c r="E267" s="7"/>
      <c r="F267" s="7">
        <f>SUM(F265:F266)</f>
        <v>11</v>
      </c>
      <c r="G267" s="7">
        <f>SUM(G265:G266)</f>
        <v>15.2</v>
      </c>
      <c r="H267" s="7">
        <f>SUM(H265:H266)</f>
        <v>115.2</v>
      </c>
      <c r="I267" s="7">
        <f>SUM(I265:I266)</f>
        <v>363</v>
      </c>
      <c r="J267" s="7">
        <f>SUM(J265:J266)</f>
        <v>0.6</v>
      </c>
      <c r="K267" s="7"/>
      <c r="L267" s="10"/>
      <c r="M267" s="22">
        <f>100/I275*I267</f>
        <v>11.10359995228205</v>
      </c>
    </row>
    <row r="268" spans="2:13" ht="15.6">
      <c r="B268" s="17" t="s">
        <v>96</v>
      </c>
      <c r="C268" s="4" t="s">
        <v>165</v>
      </c>
      <c r="D268" s="3">
        <v>110</v>
      </c>
      <c r="E268" s="3">
        <v>100</v>
      </c>
      <c r="F268" s="3">
        <v>22.06</v>
      </c>
      <c r="G268" s="3">
        <v>18.23</v>
      </c>
      <c r="H268" s="3">
        <v>5.88</v>
      </c>
      <c r="I268" s="3">
        <v>276.5</v>
      </c>
      <c r="J268" s="3">
        <v>0.03</v>
      </c>
      <c r="K268" s="3">
        <v>293</v>
      </c>
      <c r="L268" s="16" t="s">
        <v>166</v>
      </c>
      <c r="M268" s="5"/>
    </row>
    <row r="269" spans="2:13" ht="15.6">
      <c r="B269" s="17"/>
      <c r="C269" s="2" t="s">
        <v>115</v>
      </c>
      <c r="D269" s="12"/>
      <c r="E269" s="12">
        <v>180</v>
      </c>
      <c r="F269" s="12">
        <v>9.31</v>
      </c>
      <c r="G269" s="12">
        <v>10.72</v>
      </c>
      <c r="H269" s="12">
        <v>45.72</v>
      </c>
      <c r="I269" s="12">
        <v>210</v>
      </c>
      <c r="J269" s="12">
        <v>0</v>
      </c>
      <c r="K269" s="12">
        <v>0.30299999999999999</v>
      </c>
      <c r="L269" s="10" t="s">
        <v>35</v>
      </c>
      <c r="M269" s="5"/>
    </row>
    <row r="270" spans="2:13" ht="15.6">
      <c r="B270" s="17"/>
      <c r="C270" s="2" t="s">
        <v>49</v>
      </c>
      <c r="D270" s="12">
        <v>200</v>
      </c>
      <c r="E270" s="12">
        <v>200</v>
      </c>
      <c r="F270" s="12">
        <v>0.04</v>
      </c>
      <c r="G270" s="12">
        <v>0</v>
      </c>
      <c r="H270" s="12">
        <v>15.12</v>
      </c>
      <c r="I270" s="12">
        <v>59</v>
      </c>
      <c r="J270" s="12">
        <v>2</v>
      </c>
      <c r="K270" s="12">
        <v>377</v>
      </c>
      <c r="L270" s="10" t="s">
        <v>50</v>
      </c>
      <c r="M270" s="5"/>
    </row>
    <row r="271" spans="2:13" ht="15.6">
      <c r="B271" s="17"/>
      <c r="C271" s="2" t="s">
        <v>23</v>
      </c>
      <c r="D271" s="12">
        <v>50</v>
      </c>
      <c r="E271" s="12">
        <v>100</v>
      </c>
      <c r="F271" s="12">
        <v>8</v>
      </c>
      <c r="G271" s="12">
        <v>0.8</v>
      </c>
      <c r="H271" s="12">
        <v>49</v>
      </c>
      <c r="I271" s="12">
        <v>235</v>
      </c>
      <c r="J271" s="12"/>
      <c r="K271" s="20">
        <v>12.4</v>
      </c>
      <c r="L271" s="16" t="s">
        <v>25</v>
      </c>
      <c r="M271" s="5"/>
    </row>
    <row r="272" spans="2:13" ht="15.6">
      <c r="B272" s="17" t="s">
        <v>52</v>
      </c>
      <c r="C272" s="6" t="s">
        <v>51</v>
      </c>
      <c r="D272" s="7"/>
      <c r="E272" s="7"/>
      <c r="F272" s="7">
        <f>SUM(F268:F271)</f>
        <v>39.409999999999997</v>
      </c>
      <c r="G272" s="7">
        <f>SUM(G268:G271)</f>
        <v>29.750000000000004</v>
      </c>
      <c r="H272" s="7">
        <f>SUM(H268:H271)</f>
        <v>115.72</v>
      </c>
      <c r="I272" s="7">
        <f>SUM(I268:I271)</f>
        <v>780.5</v>
      </c>
      <c r="J272" s="7">
        <f>SUM(J268:J271)</f>
        <v>2.0299999999999998</v>
      </c>
      <c r="K272" s="7"/>
      <c r="L272" s="10"/>
      <c r="M272" s="22">
        <f>100/I275*I267</f>
        <v>11.10359995228205</v>
      </c>
    </row>
    <row r="273" spans="2:13" ht="15.6">
      <c r="B273" s="17"/>
      <c r="C273" s="4" t="s">
        <v>224</v>
      </c>
      <c r="D273" s="3">
        <v>200</v>
      </c>
      <c r="E273" s="3">
        <v>200</v>
      </c>
      <c r="F273" s="3">
        <v>5.8</v>
      </c>
      <c r="G273" s="3">
        <v>6.4</v>
      </c>
      <c r="H273" s="3">
        <v>8</v>
      </c>
      <c r="I273" s="3">
        <v>118</v>
      </c>
      <c r="J273" s="3">
        <v>1.4</v>
      </c>
      <c r="K273" s="3">
        <v>389</v>
      </c>
      <c r="L273" s="16" t="s">
        <v>53</v>
      </c>
      <c r="M273" s="5"/>
    </row>
    <row r="274" spans="2:13" ht="15.6">
      <c r="B274" s="17"/>
      <c r="C274" s="6" t="s">
        <v>80</v>
      </c>
      <c r="D274" s="7"/>
      <c r="E274" s="7"/>
      <c r="F274" s="7">
        <f>SUM(F273)</f>
        <v>5.8</v>
      </c>
      <c r="G274" s="7">
        <f>SUM(G273)</f>
        <v>6.4</v>
      </c>
      <c r="H274" s="7">
        <f>SUM(H273)</f>
        <v>8</v>
      </c>
      <c r="I274" s="7">
        <f>SUM(I273)</f>
        <v>118</v>
      </c>
      <c r="J274" s="7"/>
      <c r="K274" s="7"/>
      <c r="L274" s="10"/>
      <c r="M274" s="22">
        <f>100/I275*I273</f>
        <v>3.6094346952321814</v>
      </c>
    </row>
    <row r="275" spans="2:13" ht="46.8">
      <c r="B275" s="29" t="s">
        <v>167</v>
      </c>
      <c r="C275" s="30"/>
      <c r="D275" s="34"/>
      <c r="E275" s="34"/>
      <c r="F275" s="34">
        <f>F256+F264+F267+F272</f>
        <v>118.11</v>
      </c>
      <c r="G275" s="34">
        <f>G256+G264+G267+G272</f>
        <v>123.48</v>
      </c>
      <c r="H275" s="34">
        <f>H256+H264+H267+H272</f>
        <v>528.04</v>
      </c>
      <c r="I275" s="34">
        <f>I256+I264+I267+I272</f>
        <v>3269.21</v>
      </c>
      <c r="J275" s="34"/>
      <c r="K275" s="34"/>
      <c r="L275" s="16"/>
      <c r="M275" s="15"/>
    </row>
    <row r="276" spans="2:13" ht="15.6">
      <c r="B276" s="13" t="s">
        <v>168</v>
      </c>
      <c r="C276" s="32"/>
      <c r="D276" s="14"/>
      <c r="E276" s="14"/>
      <c r="F276" s="14"/>
      <c r="G276" s="14"/>
      <c r="H276" s="14"/>
      <c r="I276" s="14"/>
      <c r="J276" s="14"/>
      <c r="K276" s="14"/>
      <c r="L276" s="10"/>
      <c r="M276" s="15"/>
    </row>
    <row r="277" spans="2:13" ht="31.2">
      <c r="B277" s="11" t="s">
        <v>14</v>
      </c>
      <c r="C277" s="2" t="s">
        <v>15</v>
      </c>
      <c r="D277" s="12">
        <v>10</v>
      </c>
      <c r="E277" s="12">
        <v>10</v>
      </c>
      <c r="F277" s="12">
        <v>0</v>
      </c>
      <c r="G277" s="12">
        <v>8.1999999999999993</v>
      </c>
      <c r="H277" s="12">
        <v>0.1</v>
      </c>
      <c r="I277" s="12">
        <v>75</v>
      </c>
      <c r="J277" s="12"/>
      <c r="K277" s="12">
        <v>14</v>
      </c>
      <c r="L277" s="16" t="s">
        <v>16</v>
      </c>
      <c r="M277" s="5"/>
    </row>
    <row r="278" spans="2:13" ht="15.6">
      <c r="B278" s="11"/>
      <c r="C278" s="45" t="s">
        <v>195</v>
      </c>
      <c r="D278" s="64">
        <v>100</v>
      </c>
      <c r="E278" s="64">
        <v>100</v>
      </c>
      <c r="F278" s="64">
        <v>6.79</v>
      </c>
      <c r="G278" s="64">
        <v>9.1999999999999993</v>
      </c>
      <c r="H278" s="64">
        <v>3.14</v>
      </c>
      <c r="I278" s="64">
        <v>135.9</v>
      </c>
      <c r="J278" s="64">
        <v>0.78</v>
      </c>
      <c r="K278" s="65">
        <v>210</v>
      </c>
      <c r="L278" s="64" t="s">
        <v>196</v>
      </c>
      <c r="M278" s="64"/>
    </row>
    <row r="279" spans="2:13" ht="46.8">
      <c r="B279" s="17"/>
      <c r="C279" s="27" t="s">
        <v>60</v>
      </c>
      <c r="D279" s="24">
        <v>220</v>
      </c>
      <c r="E279" s="24">
        <v>250</v>
      </c>
      <c r="F279" s="24">
        <v>6</v>
      </c>
      <c r="G279" s="24">
        <v>10</v>
      </c>
      <c r="H279" s="24">
        <v>37.299999999999997</v>
      </c>
      <c r="I279" s="24">
        <v>262.5</v>
      </c>
      <c r="J279" s="24">
        <v>0</v>
      </c>
      <c r="K279" s="24">
        <v>173</v>
      </c>
      <c r="L279" s="16" t="s">
        <v>61</v>
      </c>
      <c r="M279" s="15"/>
    </row>
    <row r="280" spans="2:13" ht="15.6">
      <c r="B280" s="11"/>
      <c r="C280" s="2" t="s">
        <v>185</v>
      </c>
      <c r="D280" s="12">
        <v>200</v>
      </c>
      <c r="E280" s="12">
        <v>200</v>
      </c>
      <c r="F280" s="12">
        <v>7.2</v>
      </c>
      <c r="G280" s="12">
        <v>7.3</v>
      </c>
      <c r="H280" s="12">
        <v>23.17</v>
      </c>
      <c r="I280" s="12">
        <v>175</v>
      </c>
      <c r="J280" s="12">
        <v>1.8</v>
      </c>
      <c r="K280" s="12">
        <v>379</v>
      </c>
      <c r="L280" s="10" t="s">
        <v>62</v>
      </c>
      <c r="M280" s="5"/>
    </row>
    <row r="281" spans="2:13" ht="15.6">
      <c r="B281" s="11"/>
      <c r="C281" s="2" t="s">
        <v>23</v>
      </c>
      <c r="D281" s="12">
        <v>60</v>
      </c>
      <c r="E281" s="12">
        <v>100</v>
      </c>
      <c r="F281" s="20">
        <v>8</v>
      </c>
      <c r="G281" s="12">
        <v>0.8</v>
      </c>
      <c r="H281" s="12">
        <v>49.2</v>
      </c>
      <c r="I281" s="12">
        <v>235</v>
      </c>
      <c r="J281" s="12"/>
      <c r="K281" s="12" t="s">
        <v>24</v>
      </c>
      <c r="L281" s="16" t="s">
        <v>25</v>
      </c>
      <c r="M281" s="5"/>
    </row>
    <row r="282" spans="2:13" ht="15.6">
      <c r="B282" s="11"/>
      <c r="C282" s="6" t="s">
        <v>26</v>
      </c>
      <c r="D282" s="21"/>
      <c r="E282" s="21"/>
      <c r="F282" s="21">
        <f>SUM(F277:F281)</f>
        <v>27.99</v>
      </c>
      <c r="G282" s="21">
        <f>SUM(G277:G281)</f>
        <v>35.499999999999993</v>
      </c>
      <c r="H282" s="21">
        <f>SUM(H277:H281)</f>
        <v>112.91</v>
      </c>
      <c r="I282" s="21">
        <f>SUM(I277:I281)</f>
        <v>883.4</v>
      </c>
      <c r="J282" s="21">
        <f>SUM(J277:J281)</f>
        <v>2.58</v>
      </c>
      <c r="K282" s="21"/>
      <c r="L282" s="10"/>
      <c r="M282" s="22">
        <f>100/I301*I282</f>
        <v>29.902176488508275</v>
      </c>
    </row>
    <row r="283" spans="2:13" ht="15.6">
      <c r="B283" s="11" t="s">
        <v>27</v>
      </c>
      <c r="C283" s="2" t="s">
        <v>28</v>
      </c>
      <c r="D283" s="12">
        <v>70</v>
      </c>
      <c r="E283" s="12">
        <v>80</v>
      </c>
      <c r="F283" s="20">
        <v>1.24</v>
      </c>
      <c r="G283" s="12">
        <v>10.14</v>
      </c>
      <c r="H283" s="12">
        <v>7.47</v>
      </c>
      <c r="I283" s="12">
        <v>130</v>
      </c>
      <c r="J283" s="12">
        <v>9.36</v>
      </c>
      <c r="K283" s="12">
        <v>68</v>
      </c>
      <c r="L283" s="16" t="s">
        <v>29</v>
      </c>
      <c r="M283" s="5"/>
    </row>
    <row r="284" spans="2:13" ht="31.2">
      <c r="B284" s="11"/>
      <c r="C284" s="2" t="s">
        <v>240</v>
      </c>
      <c r="D284" s="12">
        <v>250</v>
      </c>
      <c r="E284" s="12">
        <v>350</v>
      </c>
      <c r="F284" s="12">
        <v>11</v>
      </c>
      <c r="G284" s="12">
        <v>5.2</v>
      </c>
      <c r="H284" s="12">
        <v>28.8</v>
      </c>
      <c r="I284" s="12">
        <v>171</v>
      </c>
      <c r="J284" s="12">
        <v>10.5</v>
      </c>
      <c r="K284" s="12">
        <v>102</v>
      </c>
      <c r="L284" s="10" t="s">
        <v>30</v>
      </c>
      <c r="M284" s="5"/>
    </row>
    <row r="285" spans="2:13" ht="15.6">
      <c r="B285" s="11"/>
      <c r="C285" s="2" t="s">
        <v>163</v>
      </c>
      <c r="D285" s="12">
        <v>90</v>
      </c>
      <c r="E285" s="12">
        <v>80</v>
      </c>
      <c r="F285" s="20">
        <v>12.05</v>
      </c>
      <c r="G285" s="43">
        <v>7.21</v>
      </c>
      <c r="H285" s="12">
        <v>10.220000000000001</v>
      </c>
      <c r="I285" s="12">
        <v>155</v>
      </c>
      <c r="J285" s="12">
        <v>0.56000000000000005</v>
      </c>
      <c r="K285" s="12">
        <v>279</v>
      </c>
      <c r="L285" s="16" t="s">
        <v>164</v>
      </c>
      <c r="M285" s="5"/>
    </row>
    <row r="286" spans="2:13" ht="15.6">
      <c r="B286" s="11"/>
      <c r="C286" s="2" t="s">
        <v>33</v>
      </c>
      <c r="D286" s="24"/>
      <c r="E286" s="24">
        <v>40</v>
      </c>
      <c r="F286" s="12">
        <v>0.44</v>
      </c>
      <c r="G286" s="12">
        <v>0.8</v>
      </c>
      <c r="H286" s="12">
        <v>2.48</v>
      </c>
      <c r="I286" s="20">
        <v>19.2</v>
      </c>
      <c r="J286" s="12">
        <v>0.28000000000000003</v>
      </c>
      <c r="K286" s="12">
        <v>333</v>
      </c>
      <c r="L286" s="10" t="s">
        <v>34</v>
      </c>
      <c r="M286" s="5"/>
    </row>
    <row r="287" spans="2:13" ht="15.6">
      <c r="B287" s="11"/>
      <c r="C287" s="2" t="s">
        <v>235</v>
      </c>
      <c r="D287" s="3">
        <v>220</v>
      </c>
      <c r="E287" s="3">
        <v>250</v>
      </c>
      <c r="F287" s="3">
        <v>5</v>
      </c>
      <c r="G287" s="3">
        <v>8.3000000000000007</v>
      </c>
      <c r="H287" s="3">
        <v>23</v>
      </c>
      <c r="I287" s="3">
        <v>188</v>
      </c>
      <c r="J287" s="3">
        <v>42.6</v>
      </c>
      <c r="K287" s="3">
        <v>139</v>
      </c>
      <c r="L287" s="10" t="s">
        <v>75</v>
      </c>
      <c r="M287" s="5"/>
    </row>
    <row r="288" spans="2:13" ht="22.8" customHeight="1">
      <c r="B288" s="11"/>
      <c r="C288" s="4" t="s">
        <v>232</v>
      </c>
      <c r="D288" s="12">
        <v>200</v>
      </c>
      <c r="E288" s="12">
        <v>200</v>
      </c>
      <c r="F288" s="12">
        <v>0.2</v>
      </c>
      <c r="G288" s="12">
        <v>0.2</v>
      </c>
      <c r="H288" s="12">
        <v>22.3</v>
      </c>
      <c r="I288" s="12">
        <v>110</v>
      </c>
      <c r="J288" s="12" t="s">
        <v>70</v>
      </c>
      <c r="K288" s="12">
        <v>859</v>
      </c>
      <c r="L288" s="10" t="s">
        <v>207</v>
      </c>
      <c r="M288" s="5"/>
    </row>
    <row r="289" spans="2:13" ht="15.6">
      <c r="B289" s="11"/>
      <c r="C289" s="2" t="s">
        <v>37</v>
      </c>
      <c r="D289" s="12">
        <v>80</v>
      </c>
      <c r="E289" s="12">
        <v>120</v>
      </c>
      <c r="F289" s="12">
        <v>8</v>
      </c>
      <c r="G289" s="12">
        <v>1</v>
      </c>
      <c r="H289" s="12">
        <v>40</v>
      </c>
      <c r="I289" s="12">
        <v>188</v>
      </c>
      <c r="J289" s="25"/>
      <c r="K289" s="12" t="s">
        <v>38</v>
      </c>
      <c r="L289" s="16" t="s">
        <v>39</v>
      </c>
      <c r="M289" s="5"/>
    </row>
    <row r="290" spans="2:13" ht="15.6">
      <c r="B290" s="11"/>
      <c r="C290" s="6" t="s">
        <v>40</v>
      </c>
      <c r="D290" s="21"/>
      <c r="E290" s="21"/>
      <c r="F290" s="21">
        <f>SUM(F283:F289)</f>
        <v>37.93</v>
      </c>
      <c r="G290" s="21">
        <f>SUM(G283:G289)</f>
        <v>32.85</v>
      </c>
      <c r="H290" s="21">
        <f>SUM(H283:H289)</f>
        <v>134.26999999999998</v>
      </c>
      <c r="I290" s="21">
        <f>SUM(I283:I289)</f>
        <v>961.2</v>
      </c>
      <c r="J290" s="21">
        <f>SUM(J283:J289)</f>
        <v>63.3</v>
      </c>
      <c r="K290" s="21"/>
      <c r="L290" s="10"/>
      <c r="M290" s="22">
        <f>100/I301*I290</f>
        <v>32.535626036624585</v>
      </c>
    </row>
    <row r="291" spans="2:13" ht="31.2">
      <c r="B291" s="11" t="s">
        <v>41</v>
      </c>
      <c r="C291" s="2" t="s">
        <v>234</v>
      </c>
      <c r="D291" s="3">
        <v>50</v>
      </c>
      <c r="E291" s="3">
        <v>50</v>
      </c>
      <c r="F291" s="3">
        <v>1.6</v>
      </c>
      <c r="G291" s="3">
        <v>1.4</v>
      </c>
      <c r="H291" s="3">
        <v>40.049999999999997</v>
      </c>
      <c r="I291" s="3">
        <v>179.2</v>
      </c>
      <c r="J291" s="3"/>
      <c r="K291" s="3" t="s">
        <v>24</v>
      </c>
      <c r="L291" s="10" t="s">
        <v>210</v>
      </c>
      <c r="M291" s="26"/>
    </row>
    <row r="292" spans="2:13" ht="15.6">
      <c r="B292" s="11"/>
      <c r="C292" s="4" t="s">
        <v>201</v>
      </c>
      <c r="D292" s="12">
        <v>200</v>
      </c>
      <c r="E292" s="12">
        <v>200</v>
      </c>
      <c r="F292" s="20">
        <v>0.38</v>
      </c>
      <c r="G292" s="12">
        <v>0.17</v>
      </c>
      <c r="H292" s="12">
        <v>20.350000000000001</v>
      </c>
      <c r="I292" s="12">
        <v>126</v>
      </c>
      <c r="J292" s="12">
        <v>156</v>
      </c>
      <c r="K292" s="12">
        <v>388</v>
      </c>
      <c r="L292" s="16" t="s">
        <v>43</v>
      </c>
      <c r="M292" s="5"/>
    </row>
    <row r="293" spans="2:13" ht="15.6">
      <c r="B293" s="11"/>
      <c r="C293" s="6" t="s">
        <v>44</v>
      </c>
      <c r="D293" s="21"/>
      <c r="E293" s="21"/>
      <c r="F293" s="21">
        <f>SUM(F291:F292)</f>
        <v>1.98</v>
      </c>
      <c r="G293" s="21">
        <f>SUM(G291:G292)</f>
        <v>1.5699999999999998</v>
      </c>
      <c r="H293" s="21">
        <f>SUM(H291:H292)</f>
        <v>60.4</v>
      </c>
      <c r="I293" s="21">
        <f>SUM(I291:I292)</f>
        <v>305.2</v>
      </c>
      <c r="J293" s="21">
        <f>SUM(J291:J292)</f>
        <v>156</v>
      </c>
      <c r="K293" s="28"/>
      <c r="L293" s="16"/>
      <c r="M293" s="22">
        <f>100/I301*I293</f>
        <v>10.330704396980671</v>
      </c>
    </row>
    <row r="294" spans="2:13" ht="15.6">
      <c r="B294" s="11" t="s">
        <v>45</v>
      </c>
      <c r="C294" s="4" t="s">
        <v>127</v>
      </c>
      <c r="D294" s="3">
        <v>80</v>
      </c>
      <c r="E294" s="3">
        <v>100</v>
      </c>
      <c r="F294" s="3">
        <v>28.46</v>
      </c>
      <c r="G294" s="43">
        <v>3.83</v>
      </c>
      <c r="H294" s="3">
        <v>0.56000000000000005</v>
      </c>
      <c r="I294" s="3">
        <v>150</v>
      </c>
      <c r="J294" s="3">
        <v>0.56000000000000005</v>
      </c>
      <c r="K294" s="3">
        <v>532</v>
      </c>
      <c r="L294" s="16" t="s">
        <v>208</v>
      </c>
      <c r="M294" s="5"/>
    </row>
    <row r="295" spans="2:13" ht="31.2">
      <c r="B295" s="11"/>
      <c r="C295" s="4" t="s">
        <v>98</v>
      </c>
      <c r="D295" s="3">
        <v>220</v>
      </c>
      <c r="E295" s="3">
        <v>250</v>
      </c>
      <c r="F295" s="3">
        <v>6.46</v>
      </c>
      <c r="G295" s="3">
        <v>9.5</v>
      </c>
      <c r="H295" s="3">
        <v>36.1</v>
      </c>
      <c r="I295" s="3">
        <v>256.5</v>
      </c>
      <c r="J295" s="3"/>
      <c r="K295" s="3">
        <v>203</v>
      </c>
      <c r="L295" s="16" t="s">
        <v>191</v>
      </c>
      <c r="M295" s="5"/>
    </row>
    <row r="296" spans="2:13" ht="15.6">
      <c r="B296" s="11"/>
      <c r="C296" s="4" t="s">
        <v>76</v>
      </c>
      <c r="D296" s="12">
        <v>200</v>
      </c>
      <c r="E296" s="12">
        <v>200</v>
      </c>
      <c r="F296" s="12">
        <v>0</v>
      </c>
      <c r="G296" s="12">
        <v>0</v>
      </c>
      <c r="H296" s="12">
        <v>14.97</v>
      </c>
      <c r="I296" s="12">
        <v>57</v>
      </c>
      <c r="J296" s="12">
        <v>0</v>
      </c>
      <c r="K296" s="12">
        <v>375</v>
      </c>
      <c r="L296" s="16" t="s">
        <v>77</v>
      </c>
      <c r="M296" s="5"/>
    </row>
    <row r="297" spans="2:13" ht="15.6">
      <c r="B297" s="11"/>
      <c r="C297" s="2" t="s">
        <v>23</v>
      </c>
      <c r="D297" s="12">
        <v>50</v>
      </c>
      <c r="E297" s="12">
        <v>100</v>
      </c>
      <c r="F297" s="12">
        <v>8</v>
      </c>
      <c r="G297" s="12">
        <v>0.8</v>
      </c>
      <c r="H297" s="12">
        <v>49</v>
      </c>
      <c r="I297" s="12">
        <v>235</v>
      </c>
      <c r="J297" s="12"/>
      <c r="K297" s="20">
        <v>12.4</v>
      </c>
      <c r="L297" s="16" t="s">
        <v>25</v>
      </c>
      <c r="M297" s="5"/>
    </row>
    <row r="298" spans="2:13" ht="15.6">
      <c r="B298" s="11"/>
      <c r="C298" s="6" t="s">
        <v>51</v>
      </c>
      <c r="D298" s="21"/>
      <c r="E298" s="21"/>
      <c r="F298" s="21">
        <f>SUM(F294:F297)</f>
        <v>42.92</v>
      </c>
      <c r="G298" s="23">
        <f>SUM(G294:G297)</f>
        <v>14.13</v>
      </c>
      <c r="H298" s="21">
        <f>SUM(H294:H297)</f>
        <v>100.63</v>
      </c>
      <c r="I298" s="21">
        <f>SUM(I294:I297)</f>
        <v>698.5</v>
      </c>
      <c r="J298" s="21">
        <f>SUM(J294:J297)</f>
        <v>0.56000000000000005</v>
      </c>
      <c r="K298" s="21"/>
      <c r="L298" s="10"/>
      <c r="M298" s="22">
        <f>100/I301*I298</f>
        <v>23.64350269099279</v>
      </c>
    </row>
    <row r="299" spans="2:13" ht="15.6">
      <c r="B299" s="11" t="s">
        <v>52</v>
      </c>
      <c r="C299" s="2" t="s">
        <v>229</v>
      </c>
      <c r="D299" s="12">
        <v>200</v>
      </c>
      <c r="E299" s="12">
        <v>200</v>
      </c>
      <c r="F299" s="12">
        <v>5.8</v>
      </c>
      <c r="G299" s="12">
        <v>5</v>
      </c>
      <c r="H299" s="12">
        <v>8</v>
      </c>
      <c r="I299" s="12">
        <v>106</v>
      </c>
      <c r="J299" s="12">
        <v>1.4</v>
      </c>
      <c r="K299" s="12">
        <v>389</v>
      </c>
      <c r="L299" s="16" t="s">
        <v>53</v>
      </c>
      <c r="M299" s="5"/>
    </row>
    <row r="300" spans="2:13" ht="15.6">
      <c r="B300" s="11"/>
      <c r="C300" s="6" t="s">
        <v>54</v>
      </c>
      <c r="D300" s="21"/>
      <c r="E300" s="21"/>
      <c r="F300" s="21">
        <f>SUM(F299)</f>
        <v>5.8</v>
      </c>
      <c r="G300" s="21">
        <f>SUM(G299)</f>
        <v>5</v>
      </c>
      <c r="H300" s="21">
        <f>SUM(H299)</f>
        <v>8</v>
      </c>
      <c r="I300" s="21">
        <f>SUM(I299)</f>
        <v>106</v>
      </c>
      <c r="J300" s="21">
        <f>SUM(J299)</f>
        <v>1.4</v>
      </c>
      <c r="K300" s="21"/>
      <c r="L300" s="10"/>
      <c r="M300" s="22">
        <f>100/I301*I300</f>
        <v>3.5879903868936807</v>
      </c>
    </row>
    <row r="301" spans="2:13" ht="46.8">
      <c r="B301" s="29" t="s">
        <v>169</v>
      </c>
      <c r="C301" s="30"/>
      <c r="D301" s="31"/>
      <c r="E301" s="31"/>
      <c r="F301" s="31">
        <f>F282+F290+F293+F298+F300</f>
        <v>116.62</v>
      </c>
      <c r="G301" s="31">
        <f>G282+G290+G293+G298+G300</f>
        <v>89.049999999999983</v>
      </c>
      <c r="H301" s="31">
        <f>H282+H290+H293+H298+H300</f>
        <v>416.21</v>
      </c>
      <c r="I301" s="31">
        <f>I282+I290+I293+I298+I300</f>
        <v>2954.2999999999997</v>
      </c>
      <c r="J301" s="31">
        <f>J282+J290+J293+J298+J300</f>
        <v>223.84</v>
      </c>
      <c r="K301" s="31"/>
      <c r="L301" s="16"/>
      <c r="M301" s="15"/>
    </row>
    <row r="302" spans="2:13" ht="31.2">
      <c r="B302" s="11"/>
      <c r="C302" s="2" t="s">
        <v>56</v>
      </c>
      <c r="D302" s="12"/>
      <c r="E302" s="12"/>
      <c r="F302" s="12">
        <v>1</v>
      </c>
      <c r="G302" s="12">
        <v>1</v>
      </c>
      <c r="H302" s="12">
        <v>4</v>
      </c>
      <c r="I302" s="12"/>
      <c r="J302" s="12"/>
      <c r="K302" s="12"/>
      <c r="L302" s="10"/>
      <c r="M302" s="5"/>
    </row>
    <row r="303" spans="2:13" ht="15.6">
      <c r="B303" s="13" t="s">
        <v>170</v>
      </c>
      <c r="C303" s="32"/>
      <c r="D303" s="14"/>
      <c r="E303" s="14"/>
      <c r="F303" s="14"/>
      <c r="G303" s="14"/>
      <c r="H303" s="14"/>
      <c r="I303" s="14"/>
      <c r="J303" s="14"/>
      <c r="K303" s="14"/>
      <c r="L303" s="16"/>
      <c r="M303" s="36"/>
    </row>
    <row r="304" spans="2:13" ht="31.2">
      <c r="B304" s="11" t="s">
        <v>14</v>
      </c>
      <c r="C304" s="2" t="s">
        <v>171</v>
      </c>
      <c r="D304" s="12">
        <v>10</v>
      </c>
      <c r="E304" s="12">
        <v>10</v>
      </c>
      <c r="F304" s="12">
        <v>0</v>
      </c>
      <c r="G304" s="12">
        <v>8.1999999999999993</v>
      </c>
      <c r="H304" s="12">
        <v>0.1</v>
      </c>
      <c r="I304" s="12">
        <v>75</v>
      </c>
      <c r="J304" s="12"/>
      <c r="K304" s="12">
        <v>14</v>
      </c>
      <c r="L304" s="10" t="s">
        <v>16</v>
      </c>
      <c r="M304" s="26"/>
    </row>
    <row r="305" spans="2:13" ht="15.6">
      <c r="B305" s="4"/>
      <c r="C305" s="4" t="s">
        <v>17</v>
      </c>
      <c r="D305" s="3">
        <v>15</v>
      </c>
      <c r="E305" s="3">
        <v>20</v>
      </c>
      <c r="F305" s="3">
        <v>4.6399999999999997</v>
      </c>
      <c r="G305" s="3">
        <v>5.9</v>
      </c>
      <c r="H305" s="3">
        <v>0</v>
      </c>
      <c r="I305" s="3">
        <v>72.8</v>
      </c>
      <c r="J305" s="3">
        <v>0.14000000000000001</v>
      </c>
      <c r="K305" s="3">
        <v>15</v>
      </c>
      <c r="L305" s="10" t="s">
        <v>18</v>
      </c>
      <c r="M305" s="5"/>
    </row>
    <row r="306" spans="2:13" ht="15.6">
      <c r="B306" s="55"/>
      <c r="C306" s="4" t="s">
        <v>87</v>
      </c>
      <c r="D306" s="3">
        <v>220</v>
      </c>
      <c r="E306" s="3">
        <v>250</v>
      </c>
      <c r="F306" s="3">
        <v>14</v>
      </c>
      <c r="G306" s="3">
        <v>12.5</v>
      </c>
      <c r="H306" s="3">
        <v>67.099999999999994</v>
      </c>
      <c r="I306" s="3">
        <v>438.6</v>
      </c>
      <c r="J306" s="3">
        <v>0</v>
      </c>
      <c r="K306" s="3">
        <v>349</v>
      </c>
      <c r="L306" s="16" t="s">
        <v>88</v>
      </c>
      <c r="M306" s="5"/>
    </row>
    <row r="307" spans="2:13" ht="15.6">
      <c r="B307" s="11"/>
      <c r="C307" s="2" t="s">
        <v>185</v>
      </c>
      <c r="D307" s="12">
        <v>200</v>
      </c>
      <c r="E307" s="12">
        <v>200</v>
      </c>
      <c r="F307" s="12">
        <v>1.4</v>
      </c>
      <c r="G307" s="12">
        <v>16.399999999999999</v>
      </c>
      <c r="H307" s="12">
        <v>16.399999999999999</v>
      </c>
      <c r="I307" s="12">
        <v>86</v>
      </c>
      <c r="J307" s="12">
        <v>0</v>
      </c>
      <c r="K307" s="12">
        <v>945</v>
      </c>
      <c r="L307" s="10" t="s">
        <v>205</v>
      </c>
      <c r="M307" s="5"/>
    </row>
    <row r="308" spans="2:13" ht="15.6">
      <c r="B308" s="11"/>
      <c r="C308" s="2" t="s">
        <v>23</v>
      </c>
      <c r="D308" s="12">
        <v>60</v>
      </c>
      <c r="E308" s="12">
        <v>100</v>
      </c>
      <c r="F308" s="20">
        <v>8</v>
      </c>
      <c r="G308" s="12">
        <v>0.8</v>
      </c>
      <c r="H308" s="12">
        <v>49.2</v>
      </c>
      <c r="I308" s="12">
        <v>235</v>
      </c>
      <c r="J308" s="12"/>
      <c r="K308" s="12" t="s">
        <v>24</v>
      </c>
      <c r="L308" s="16" t="s">
        <v>25</v>
      </c>
      <c r="M308" s="5"/>
    </row>
    <row r="309" spans="2:13" ht="15.6">
      <c r="B309" s="11"/>
      <c r="C309" s="6" t="s">
        <v>26</v>
      </c>
      <c r="D309" s="21"/>
      <c r="E309" s="21"/>
      <c r="F309" s="21">
        <f>SUM(F304:F308)</f>
        <v>28.04</v>
      </c>
      <c r="G309" s="21">
        <f>SUM(G304:G308)</f>
        <v>43.8</v>
      </c>
      <c r="H309" s="21">
        <f>SUM(H304:H308)</f>
        <v>132.80000000000001</v>
      </c>
      <c r="I309" s="21">
        <f>SUM(I304:I308)</f>
        <v>907.40000000000009</v>
      </c>
      <c r="J309" s="21">
        <f>SUM(J304:J308)</f>
        <v>0.14000000000000001</v>
      </c>
      <c r="K309" s="21"/>
      <c r="L309" s="10"/>
      <c r="M309" s="22">
        <f>100/I327*I309</f>
        <v>30.414147237454248</v>
      </c>
    </row>
    <row r="310" spans="2:13" ht="15.6">
      <c r="B310" s="11" t="s">
        <v>27</v>
      </c>
      <c r="C310" s="2" t="s">
        <v>236</v>
      </c>
      <c r="D310" s="12">
        <v>70</v>
      </c>
      <c r="E310" s="12">
        <v>80</v>
      </c>
      <c r="F310" s="12">
        <v>1.41</v>
      </c>
      <c r="G310" s="12">
        <v>5.08</v>
      </c>
      <c r="H310" s="12">
        <v>9.02</v>
      </c>
      <c r="I310" s="12">
        <v>87.4</v>
      </c>
      <c r="J310" s="12">
        <v>32.450000000000003</v>
      </c>
      <c r="K310" s="12">
        <v>45</v>
      </c>
      <c r="L310" s="16" t="s">
        <v>63</v>
      </c>
      <c r="M310" s="5"/>
    </row>
    <row r="311" spans="2:13" ht="15.6">
      <c r="B311" s="11"/>
      <c r="C311" s="2" t="s">
        <v>64</v>
      </c>
      <c r="D311" s="12">
        <v>250</v>
      </c>
      <c r="E311" s="12">
        <v>350</v>
      </c>
      <c r="F311" s="12">
        <v>6.6</v>
      </c>
      <c r="G311" s="12">
        <v>11</v>
      </c>
      <c r="H311" s="12">
        <v>28.8</v>
      </c>
      <c r="I311" s="12">
        <v>261.70999999999998</v>
      </c>
      <c r="J311" s="12">
        <v>11.2</v>
      </c>
      <c r="K311" s="12">
        <v>96</v>
      </c>
      <c r="L311" s="10" t="s">
        <v>65</v>
      </c>
      <c r="M311" s="5"/>
    </row>
    <row r="312" spans="2:13" ht="15.6">
      <c r="B312" s="11"/>
      <c r="C312" s="4" t="s">
        <v>186</v>
      </c>
      <c r="D312" s="12">
        <v>110</v>
      </c>
      <c r="E312" s="12">
        <v>120</v>
      </c>
      <c r="F312" s="12">
        <v>15.96</v>
      </c>
      <c r="G312" s="56">
        <v>5.64</v>
      </c>
      <c r="H312" s="12">
        <v>11.51</v>
      </c>
      <c r="I312" s="12">
        <v>160.5</v>
      </c>
      <c r="J312" s="12">
        <v>0.51</v>
      </c>
      <c r="K312" s="12">
        <v>255</v>
      </c>
      <c r="L312" s="16"/>
      <c r="M312" s="5"/>
    </row>
    <row r="313" spans="2:13" ht="15.6">
      <c r="B313" s="11"/>
      <c r="C313" s="4" t="s">
        <v>110</v>
      </c>
      <c r="D313" s="3">
        <v>180</v>
      </c>
      <c r="E313" s="3">
        <v>180</v>
      </c>
      <c r="F313" s="19">
        <v>3.6</v>
      </c>
      <c r="G313" s="3">
        <v>7.77</v>
      </c>
      <c r="H313" s="3">
        <v>16.8</v>
      </c>
      <c r="I313" s="3">
        <v>156.6</v>
      </c>
      <c r="J313" s="3">
        <v>20.95</v>
      </c>
      <c r="K313" s="3">
        <v>312</v>
      </c>
      <c r="L313" s="10" t="s">
        <v>48</v>
      </c>
      <c r="M313" s="5"/>
    </row>
    <row r="314" spans="2:13" ht="15.6">
      <c r="B314" s="11"/>
      <c r="C314" s="4" t="s">
        <v>143</v>
      </c>
      <c r="D314" s="12">
        <v>200</v>
      </c>
      <c r="E314" s="12">
        <v>200</v>
      </c>
      <c r="F314" s="12">
        <v>0.51</v>
      </c>
      <c r="G314" s="12">
        <v>0</v>
      </c>
      <c r="H314" s="12">
        <v>25.23</v>
      </c>
      <c r="I314" s="12">
        <v>103</v>
      </c>
      <c r="J314" s="12" t="s">
        <v>70</v>
      </c>
      <c r="K314" s="12">
        <v>349</v>
      </c>
      <c r="L314" s="16" t="s">
        <v>71</v>
      </c>
      <c r="M314" s="5"/>
    </row>
    <row r="315" spans="2:13" ht="15.6">
      <c r="B315" s="11"/>
      <c r="C315" s="2" t="s">
        <v>37</v>
      </c>
      <c r="D315" s="12">
        <v>80</v>
      </c>
      <c r="E315" s="12">
        <v>120</v>
      </c>
      <c r="F315" s="12">
        <v>8</v>
      </c>
      <c r="G315" s="12">
        <v>1</v>
      </c>
      <c r="H315" s="12">
        <v>40</v>
      </c>
      <c r="I315" s="12">
        <v>188</v>
      </c>
      <c r="J315" s="25"/>
      <c r="K315" s="12" t="s">
        <v>38</v>
      </c>
      <c r="L315" s="10" t="s">
        <v>39</v>
      </c>
      <c r="M315" s="5"/>
    </row>
    <row r="316" spans="2:13" ht="15.6">
      <c r="B316" s="11"/>
      <c r="C316" s="6" t="s">
        <v>40</v>
      </c>
      <c r="D316" s="21"/>
      <c r="E316" s="21"/>
      <c r="F316" s="21">
        <f>SUM(F310:F315)</f>
        <v>36.08</v>
      </c>
      <c r="G316" s="21">
        <f>SUM(G310:G315)</f>
        <v>30.49</v>
      </c>
      <c r="H316" s="21">
        <f>SUM(H310:H315)</f>
        <v>131.36000000000001</v>
      </c>
      <c r="I316" s="21">
        <f>SUM(I310:I315)</f>
        <v>957.21</v>
      </c>
      <c r="J316" s="21">
        <f>SUM(J310:J315)</f>
        <v>65.11</v>
      </c>
      <c r="K316" s="21"/>
      <c r="L316" s="16"/>
      <c r="M316" s="22">
        <f>100/I327*I316</f>
        <v>32.083674098703526</v>
      </c>
    </row>
    <row r="317" spans="2:13" ht="31.2">
      <c r="B317" s="11" t="s">
        <v>41</v>
      </c>
      <c r="C317" s="2" t="s">
        <v>42</v>
      </c>
      <c r="D317" s="3">
        <v>100</v>
      </c>
      <c r="E317" s="3">
        <v>100</v>
      </c>
      <c r="F317" s="3">
        <v>15</v>
      </c>
      <c r="G317" s="3">
        <v>11.15</v>
      </c>
      <c r="H317" s="3">
        <v>20.6</v>
      </c>
      <c r="I317" s="3">
        <v>112</v>
      </c>
      <c r="J317" s="3">
        <v>0.2</v>
      </c>
      <c r="K317" s="3">
        <v>222</v>
      </c>
      <c r="L317" s="10" t="s">
        <v>43</v>
      </c>
      <c r="M317" s="26"/>
    </row>
    <row r="318" spans="2:13" ht="15.6">
      <c r="B318" s="11"/>
      <c r="C318" s="4" t="s">
        <v>183</v>
      </c>
      <c r="D318" s="3">
        <v>200</v>
      </c>
      <c r="E318" s="3">
        <v>200</v>
      </c>
      <c r="F318" s="3" t="s">
        <v>184</v>
      </c>
      <c r="G318" s="3">
        <v>0</v>
      </c>
      <c r="H318" s="3">
        <v>28.26</v>
      </c>
      <c r="I318" s="3">
        <v>113</v>
      </c>
      <c r="J318" s="3">
        <v>0.69</v>
      </c>
      <c r="K318" s="3">
        <v>348</v>
      </c>
      <c r="L318" s="16"/>
      <c r="M318" s="5"/>
    </row>
    <row r="319" spans="2:13" ht="15.6">
      <c r="B319" s="11"/>
      <c r="C319" s="6" t="s">
        <v>44</v>
      </c>
      <c r="D319" s="21"/>
      <c r="E319" s="21"/>
      <c r="F319" s="21">
        <f>SUM(F317:F318)</f>
        <v>15</v>
      </c>
      <c r="G319" s="21">
        <f>SUM(G317:G318)</f>
        <v>11.15</v>
      </c>
      <c r="H319" s="21">
        <f>SUM(H317:H318)</f>
        <v>48.86</v>
      </c>
      <c r="I319" s="21">
        <f>SUM(I317:I318)</f>
        <v>225</v>
      </c>
      <c r="J319" s="21">
        <f>SUM(J317:J318)</f>
        <v>0.8899999999999999</v>
      </c>
      <c r="K319" s="21"/>
      <c r="L319" s="16"/>
      <c r="M319" s="22">
        <f>100/I327*I319</f>
        <v>7.5415286846233256</v>
      </c>
    </row>
    <row r="320" spans="2:13" ht="31.8" customHeight="1">
      <c r="B320" s="11" t="s">
        <v>45</v>
      </c>
      <c r="C320" s="4" t="s">
        <v>241</v>
      </c>
      <c r="D320" s="3">
        <v>110</v>
      </c>
      <c r="E320" s="3">
        <v>100</v>
      </c>
      <c r="F320" s="3">
        <v>13.98</v>
      </c>
      <c r="G320" s="3">
        <v>15.67</v>
      </c>
      <c r="H320" s="3">
        <v>18.29</v>
      </c>
      <c r="I320" s="3">
        <v>269.33</v>
      </c>
      <c r="J320" s="3">
        <v>1.29</v>
      </c>
      <c r="K320" s="3">
        <v>255</v>
      </c>
      <c r="L320" s="10"/>
      <c r="M320" s="5"/>
    </row>
    <row r="321" spans="2:13" ht="19.5" customHeight="1">
      <c r="B321" s="11"/>
      <c r="C321" s="4" t="s">
        <v>187</v>
      </c>
      <c r="D321" s="3">
        <v>220</v>
      </c>
      <c r="E321" s="3">
        <v>250</v>
      </c>
      <c r="F321" s="3">
        <v>4.63</v>
      </c>
      <c r="G321" s="3">
        <v>10.74</v>
      </c>
      <c r="H321" s="3">
        <v>28.39</v>
      </c>
      <c r="I321" s="3">
        <v>221.74</v>
      </c>
      <c r="J321" s="3">
        <v>19.63</v>
      </c>
      <c r="K321" s="3">
        <v>143</v>
      </c>
      <c r="L321" s="10" t="s">
        <v>209</v>
      </c>
      <c r="M321" s="5"/>
    </row>
    <row r="322" spans="2:13" ht="15.6">
      <c r="B322" s="11"/>
      <c r="C322" s="4" t="s">
        <v>181</v>
      </c>
      <c r="D322" s="3">
        <v>200</v>
      </c>
      <c r="E322" s="3">
        <v>200</v>
      </c>
      <c r="F322" s="3">
        <v>0</v>
      </c>
      <c r="G322" s="3">
        <v>0</v>
      </c>
      <c r="H322" s="3">
        <v>13</v>
      </c>
      <c r="I322" s="3">
        <v>49.8</v>
      </c>
      <c r="J322" s="3">
        <v>0.69</v>
      </c>
      <c r="K322" s="3">
        <v>135</v>
      </c>
      <c r="L322" s="16" t="s">
        <v>214</v>
      </c>
      <c r="M322" s="5"/>
    </row>
    <row r="323" spans="2:13" ht="15.6">
      <c r="B323" s="11"/>
      <c r="C323" s="2" t="s">
        <v>118</v>
      </c>
      <c r="D323" s="12">
        <v>50</v>
      </c>
      <c r="E323" s="12">
        <v>100</v>
      </c>
      <c r="F323" s="12">
        <v>8</v>
      </c>
      <c r="G323" s="12">
        <v>0.8</v>
      </c>
      <c r="H323" s="12">
        <v>49</v>
      </c>
      <c r="I323" s="12">
        <v>235</v>
      </c>
      <c r="J323" s="12"/>
      <c r="K323" s="20">
        <v>12.4</v>
      </c>
      <c r="L323" s="10" t="s">
        <v>25</v>
      </c>
      <c r="M323" s="5"/>
    </row>
    <row r="324" spans="2:13" ht="15.6">
      <c r="B324" s="11"/>
      <c r="C324" s="6" t="s">
        <v>51</v>
      </c>
      <c r="D324" s="21"/>
      <c r="E324" s="21"/>
      <c r="F324" s="23">
        <f>SUM(F320:F323)</f>
        <v>26.61</v>
      </c>
      <c r="G324" s="21">
        <f>SUM(G320:G323)</f>
        <v>27.21</v>
      </c>
      <c r="H324" s="21">
        <f>SUM(H320:H323)</f>
        <v>108.68</v>
      </c>
      <c r="I324" s="21">
        <f>SUM(I320:I323)</f>
        <v>775.87</v>
      </c>
      <c r="J324" s="21">
        <f>SUM(J320:J323)</f>
        <v>21.61</v>
      </c>
      <c r="K324" s="21"/>
      <c r="L324" s="16"/>
      <c r="M324" s="22">
        <f>100/I327*I324</f>
        <v>26.005537157949774</v>
      </c>
    </row>
    <row r="325" spans="2:13" ht="15.6">
      <c r="B325" s="11" t="s">
        <v>52</v>
      </c>
      <c r="C325" s="4" t="s">
        <v>100</v>
      </c>
      <c r="D325" s="52">
        <v>200</v>
      </c>
      <c r="E325" s="52">
        <v>200</v>
      </c>
      <c r="F325" s="52">
        <v>5.8</v>
      </c>
      <c r="G325" s="52">
        <v>6.4</v>
      </c>
      <c r="H325" s="52">
        <v>8</v>
      </c>
      <c r="I325" s="52">
        <v>118</v>
      </c>
      <c r="J325" s="52">
        <v>1.4</v>
      </c>
      <c r="K325" s="52">
        <v>389</v>
      </c>
      <c r="L325" s="10" t="s">
        <v>53</v>
      </c>
      <c r="M325" s="54"/>
    </row>
    <row r="326" spans="2:13" ht="15.6">
      <c r="B326" s="17"/>
      <c r="C326" s="6" t="s">
        <v>80</v>
      </c>
      <c r="D326" s="21"/>
      <c r="E326" s="21"/>
      <c r="F326" s="21">
        <f>SUM(F325)</f>
        <v>5.8</v>
      </c>
      <c r="G326" s="21">
        <f>SUM(G325)</f>
        <v>6.4</v>
      </c>
      <c r="H326" s="21">
        <f>SUM(H325)</f>
        <v>8</v>
      </c>
      <c r="I326" s="21">
        <f>SUM(I325)</f>
        <v>118</v>
      </c>
      <c r="J326" s="21">
        <f>SUM(J325)</f>
        <v>1.4</v>
      </c>
      <c r="K326" s="21"/>
      <c r="L326" s="16"/>
      <c r="M326" s="22">
        <f>100/I327*I326</f>
        <v>3.9551128212691218</v>
      </c>
    </row>
    <row r="327" spans="2:13" ht="62.4">
      <c r="B327" s="29" t="s">
        <v>172</v>
      </c>
      <c r="C327" s="30"/>
      <c r="D327" s="34"/>
      <c r="E327" s="34"/>
      <c r="F327" s="35">
        <f>F309+F316+F319+F324+F326</f>
        <v>111.53</v>
      </c>
      <c r="G327" s="35">
        <f>G309+G316+G319+G324+G326</f>
        <v>119.05000000000001</v>
      </c>
      <c r="H327" s="35">
        <f>H309+H316+H319+H324+H326</f>
        <v>429.70000000000005</v>
      </c>
      <c r="I327" s="35">
        <f>I309+I316+I319+I324+I326</f>
        <v>2983.48</v>
      </c>
      <c r="J327" s="35">
        <f>J309+J316+J319+J324+J326</f>
        <v>89.15</v>
      </c>
      <c r="K327" s="34"/>
      <c r="L327" s="10"/>
      <c r="M327" s="15"/>
    </row>
    <row r="328" spans="2:13" ht="31.2">
      <c r="B328" s="11"/>
      <c r="C328" s="2" t="s">
        <v>56</v>
      </c>
      <c r="D328" s="3"/>
      <c r="E328" s="3"/>
      <c r="F328" s="3">
        <v>1</v>
      </c>
      <c r="G328" s="3">
        <v>1</v>
      </c>
      <c r="H328" s="3">
        <v>4</v>
      </c>
      <c r="I328" s="3"/>
      <c r="J328" s="3"/>
      <c r="K328" s="3"/>
      <c r="L328" s="16"/>
      <c r="M328" s="26"/>
    </row>
    <row r="329" spans="2:13" ht="15.6">
      <c r="B329" s="13" t="s">
        <v>173</v>
      </c>
      <c r="C329" s="32"/>
      <c r="D329" s="14"/>
      <c r="E329" s="14"/>
      <c r="F329" s="14"/>
      <c r="G329" s="14"/>
      <c r="H329" s="14"/>
      <c r="I329" s="14"/>
      <c r="J329" s="14"/>
      <c r="K329" s="14"/>
      <c r="L329" s="10"/>
      <c r="M329" s="36"/>
    </row>
    <row r="330" spans="2:13" ht="31.2">
      <c r="B330" s="37" t="s">
        <v>14</v>
      </c>
      <c r="C330" s="2" t="s">
        <v>171</v>
      </c>
      <c r="D330" s="12">
        <v>10</v>
      </c>
      <c r="E330" s="12">
        <v>10</v>
      </c>
      <c r="F330" s="12">
        <v>0</v>
      </c>
      <c r="G330" s="12">
        <v>8.1999999999999993</v>
      </c>
      <c r="H330" s="12">
        <v>0.1</v>
      </c>
      <c r="I330" s="3">
        <v>75</v>
      </c>
      <c r="J330" s="12">
        <v>0</v>
      </c>
      <c r="K330" s="12">
        <v>14</v>
      </c>
      <c r="L330" s="16" t="s">
        <v>16</v>
      </c>
      <c r="M330" s="26"/>
    </row>
    <row r="331" spans="2:13" ht="15.6">
      <c r="B331" s="17"/>
      <c r="C331" s="4" t="s">
        <v>242</v>
      </c>
      <c r="D331" s="3">
        <v>30</v>
      </c>
      <c r="E331" s="3">
        <v>30</v>
      </c>
      <c r="F331" s="3">
        <v>13.81</v>
      </c>
      <c r="G331" s="3">
        <v>10.95</v>
      </c>
      <c r="H331" s="3">
        <v>31.39</v>
      </c>
      <c r="I331" s="3">
        <v>274.77999999999997</v>
      </c>
      <c r="J331" s="3">
        <v>0.92</v>
      </c>
      <c r="K331" s="3">
        <v>8</v>
      </c>
      <c r="L331" s="10" t="s">
        <v>194</v>
      </c>
      <c r="M331" s="5"/>
    </row>
    <row r="332" spans="2:13" ht="31.2">
      <c r="B332" s="17"/>
      <c r="C332" s="2" t="s">
        <v>19</v>
      </c>
      <c r="D332" s="18">
        <v>220</v>
      </c>
      <c r="E332" s="3">
        <v>250</v>
      </c>
      <c r="F332" s="19">
        <v>6.5</v>
      </c>
      <c r="G332" s="3">
        <v>10.199999999999999</v>
      </c>
      <c r="H332" s="3">
        <v>38.6</v>
      </c>
      <c r="I332" s="3">
        <v>271.39999999999998</v>
      </c>
      <c r="J332" s="3"/>
      <c r="K332" s="3">
        <v>173</v>
      </c>
      <c r="L332" s="16" t="s">
        <v>20</v>
      </c>
      <c r="M332" s="5"/>
    </row>
    <row r="333" spans="2:13" ht="15.6">
      <c r="B333" s="17"/>
      <c r="C333" s="2" t="s">
        <v>21</v>
      </c>
      <c r="D333" s="12">
        <v>200</v>
      </c>
      <c r="E333" s="12">
        <v>200</v>
      </c>
      <c r="F333" s="12">
        <v>3.52</v>
      </c>
      <c r="G333" s="12">
        <v>3.72</v>
      </c>
      <c r="H333" s="12">
        <v>25.49</v>
      </c>
      <c r="I333" s="12">
        <v>145.19999999999999</v>
      </c>
      <c r="J333" s="12">
        <v>1.3</v>
      </c>
      <c r="K333" s="12">
        <v>959</v>
      </c>
      <c r="L333" s="10" t="s">
        <v>22</v>
      </c>
      <c r="M333" s="5"/>
    </row>
    <row r="334" spans="2:13" ht="15.6">
      <c r="B334" s="17"/>
      <c r="C334" s="2" t="s">
        <v>23</v>
      </c>
      <c r="D334" s="12">
        <v>60</v>
      </c>
      <c r="E334" s="12">
        <v>100</v>
      </c>
      <c r="F334" s="20">
        <v>8</v>
      </c>
      <c r="G334" s="12">
        <v>0.8</v>
      </c>
      <c r="H334" s="12">
        <v>49.2</v>
      </c>
      <c r="I334" s="12">
        <v>235</v>
      </c>
      <c r="J334" s="12"/>
      <c r="K334" s="12" t="s">
        <v>24</v>
      </c>
      <c r="L334" s="16" t="s">
        <v>25</v>
      </c>
      <c r="M334" s="5"/>
    </row>
    <row r="335" spans="2:13" ht="15.6">
      <c r="B335" s="17"/>
      <c r="C335" s="6" t="s">
        <v>26</v>
      </c>
      <c r="D335" s="7"/>
      <c r="E335" s="7"/>
      <c r="F335" s="7">
        <f>SUM(F330:F334)</f>
        <v>31.830000000000002</v>
      </c>
      <c r="G335" s="7">
        <f>SUM(G330:G334)</f>
        <v>33.869999999999997</v>
      </c>
      <c r="H335" s="7">
        <f>SUM(H330:H334)</f>
        <v>144.78</v>
      </c>
      <c r="I335" s="7">
        <f>SUM(I330:I334)</f>
        <v>1001.3799999999999</v>
      </c>
      <c r="J335" s="7">
        <f>SUM(J330:J334)</f>
        <v>2.2200000000000002</v>
      </c>
      <c r="K335" s="7"/>
      <c r="L335" s="10"/>
      <c r="M335" s="22">
        <f>100/I353*I335</f>
        <v>31.32591932179</v>
      </c>
    </row>
    <row r="336" spans="2:13" ht="15.6">
      <c r="B336" s="17" t="s">
        <v>27</v>
      </c>
      <c r="C336" s="2" t="s">
        <v>243</v>
      </c>
      <c r="D336" s="3">
        <v>70</v>
      </c>
      <c r="E336" s="3">
        <v>80</v>
      </c>
      <c r="F336" s="3">
        <v>1</v>
      </c>
      <c r="G336" s="3">
        <v>0.4</v>
      </c>
      <c r="H336" s="3">
        <v>2.2999999999999998</v>
      </c>
      <c r="I336" s="3">
        <v>21</v>
      </c>
      <c r="J336" s="3">
        <v>5</v>
      </c>
      <c r="K336" s="3">
        <v>70</v>
      </c>
      <c r="L336" s="16" t="s">
        <v>89</v>
      </c>
      <c r="M336" s="5"/>
    </row>
    <row r="337" spans="2:13" ht="46.8">
      <c r="B337" s="17"/>
      <c r="C337" s="2" t="s">
        <v>90</v>
      </c>
      <c r="D337" s="52">
        <v>250</v>
      </c>
      <c r="E337" s="52">
        <v>350</v>
      </c>
      <c r="F337" s="52">
        <v>6.4</v>
      </c>
      <c r="G337" s="57">
        <v>8.5</v>
      </c>
      <c r="H337" s="52">
        <v>17.8</v>
      </c>
      <c r="I337" s="52">
        <v>200.47</v>
      </c>
      <c r="J337" s="52">
        <v>14.1</v>
      </c>
      <c r="K337" s="52">
        <v>99</v>
      </c>
      <c r="L337" s="10" t="s">
        <v>91</v>
      </c>
      <c r="M337" s="5"/>
    </row>
    <row r="338" spans="2:13" ht="15.6">
      <c r="B338" s="17"/>
      <c r="C338" s="4" t="s">
        <v>92</v>
      </c>
      <c r="D338" s="3">
        <v>90</v>
      </c>
      <c r="E338" s="3">
        <v>100</v>
      </c>
      <c r="F338" s="3">
        <v>15.02</v>
      </c>
      <c r="G338" s="3">
        <v>13.25</v>
      </c>
      <c r="H338" s="3">
        <v>4.2</v>
      </c>
      <c r="I338" s="3">
        <v>333</v>
      </c>
      <c r="J338" s="3">
        <v>1.53</v>
      </c>
      <c r="K338" s="3">
        <v>246</v>
      </c>
      <c r="L338" s="16" t="s">
        <v>93</v>
      </c>
      <c r="M338" s="5"/>
    </row>
    <row r="339" spans="2:13" ht="15.6">
      <c r="B339" s="17"/>
      <c r="C339" s="2" t="s">
        <v>115</v>
      </c>
      <c r="D339" s="12"/>
      <c r="E339" s="12">
        <v>180</v>
      </c>
      <c r="F339" s="12">
        <v>9.31</v>
      </c>
      <c r="G339" s="12">
        <v>10.72</v>
      </c>
      <c r="H339" s="12">
        <v>45.72</v>
      </c>
      <c r="I339" s="12">
        <v>210</v>
      </c>
      <c r="J339" s="12">
        <v>0</v>
      </c>
      <c r="K339" s="12">
        <v>0.30299999999999999</v>
      </c>
      <c r="L339" s="10" t="s">
        <v>35</v>
      </c>
      <c r="M339" s="5"/>
    </row>
    <row r="340" spans="2:13" ht="15.6">
      <c r="B340" s="17"/>
      <c r="C340" s="2" t="s">
        <v>125</v>
      </c>
      <c r="D340" s="12">
        <v>200</v>
      </c>
      <c r="E340" s="12">
        <v>200</v>
      </c>
      <c r="F340" s="12">
        <v>1.2</v>
      </c>
      <c r="G340" s="12">
        <v>0</v>
      </c>
      <c r="H340" s="12">
        <v>27.6</v>
      </c>
      <c r="I340" s="12">
        <v>111</v>
      </c>
      <c r="J340" s="12">
        <v>0.92</v>
      </c>
      <c r="K340" s="12">
        <v>350</v>
      </c>
      <c r="L340" s="16" t="s">
        <v>36</v>
      </c>
      <c r="M340" s="5"/>
    </row>
    <row r="341" spans="2:13" ht="15.6">
      <c r="B341" s="17"/>
      <c r="C341" s="2" t="s">
        <v>37</v>
      </c>
      <c r="D341" s="12">
        <v>80</v>
      </c>
      <c r="E341" s="12">
        <v>120</v>
      </c>
      <c r="F341" s="12">
        <v>8</v>
      </c>
      <c r="G341" s="12">
        <v>1</v>
      </c>
      <c r="H341" s="12">
        <v>40</v>
      </c>
      <c r="I341" s="12">
        <v>188</v>
      </c>
      <c r="J341" s="25"/>
      <c r="K341" s="12" t="s">
        <v>38</v>
      </c>
      <c r="L341" s="10" t="s">
        <v>39</v>
      </c>
      <c r="M341" s="5"/>
    </row>
    <row r="342" spans="2:13" ht="15.6">
      <c r="B342" s="17"/>
      <c r="C342" s="6" t="s">
        <v>40</v>
      </c>
      <c r="D342" s="7">
        <f t="shared" ref="D342:J342" si="1">SUM(D336:D341)</f>
        <v>690</v>
      </c>
      <c r="E342" s="7">
        <f t="shared" si="1"/>
        <v>1030</v>
      </c>
      <c r="F342" s="7">
        <f t="shared" si="1"/>
        <v>40.930000000000007</v>
      </c>
      <c r="G342" s="7">
        <f t="shared" si="1"/>
        <v>33.869999999999997</v>
      </c>
      <c r="H342" s="7">
        <f t="shared" si="1"/>
        <v>137.62</v>
      </c>
      <c r="I342" s="7">
        <f t="shared" si="1"/>
        <v>1063.47</v>
      </c>
      <c r="J342" s="7">
        <f t="shared" si="1"/>
        <v>21.550000000000004</v>
      </c>
      <c r="K342" s="7"/>
      <c r="L342" s="16"/>
      <c r="M342" s="22">
        <f>100/I353*I342</f>
        <v>33.26826521514711</v>
      </c>
    </row>
    <row r="343" spans="2:13" ht="15.6">
      <c r="B343" s="17" t="s">
        <v>41</v>
      </c>
      <c r="C343" s="4" t="s">
        <v>200</v>
      </c>
      <c r="D343" s="3">
        <v>90</v>
      </c>
      <c r="E343" s="3">
        <v>90</v>
      </c>
      <c r="F343" s="3">
        <v>10</v>
      </c>
      <c r="G343" s="3">
        <v>15</v>
      </c>
      <c r="H343" s="3">
        <v>95</v>
      </c>
      <c r="I343" s="3">
        <v>271</v>
      </c>
      <c r="J343" s="3">
        <v>0.6</v>
      </c>
      <c r="K343" s="3">
        <v>112</v>
      </c>
      <c r="L343" s="10" t="s">
        <v>95</v>
      </c>
      <c r="M343" s="5"/>
    </row>
    <row r="344" spans="2:13" ht="15.6">
      <c r="B344" s="17"/>
      <c r="C344" s="27" t="s">
        <v>244</v>
      </c>
      <c r="D344" s="3">
        <v>200</v>
      </c>
      <c r="E344" s="3">
        <v>200</v>
      </c>
      <c r="F344" s="3">
        <v>1</v>
      </c>
      <c r="G344" s="3">
        <v>0.2</v>
      </c>
      <c r="H344" s="3">
        <v>20.2</v>
      </c>
      <c r="I344" s="3">
        <v>92</v>
      </c>
      <c r="J344" s="3"/>
      <c r="K344" s="3" t="s">
        <v>24</v>
      </c>
      <c r="L344" s="16" t="s">
        <v>73</v>
      </c>
      <c r="M344" s="5"/>
    </row>
    <row r="345" spans="2:13" ht="15.6">
      <c r="B345" s="17"/>
      <c r="C345" s="6" t="s">
        <v>44</v>
      </c>
      <c r="D345" s="7"/>
      <c r="E345" s="7"/>
      <c r="F345" s="7">
        <f>SUM(F343:F344)</f>
        <v>11</v>
      </c>
      <c r="G345" s="7">
        <f>SUM(G343:G344)</f>
        <v>15.2</v>
      </c>
      <c r="H345" s="7">
        <f>SUM(H343:H344)</f>
        <v>115.2</v>
      </c>
      <c r="I345" s="7">
        <f>SUM(I343:I344)</f>
        <v>363</v>
      </c>
      <c r="J345" s="7">
        <f>SUM(J343:J344)</f>
        <v>0.6</v>
      </c>
      <c r="K345" s="7"/>
      <c r="L345" s="16"/>
      <c r="M345" s="22">
        <f>100/I353*I345</f>
        <v>11.355637933461594</v>
      </c>
    </row>
    <row r="346" spans="2:13" ht="15.6">
      <c r="B346" s="17" t="s">
        <v>96</v>
      </c>
      <c r="C346" s="2" t="s">
        <v>189</v>
      </c>
      <c r="D346" s="3">
        <v>110</v>
      </c>
      <c r="E346" s="3">
        <v>120</v>
      </c>
      <c r="F346" s="3">
        <v>12.83</v>
      </c>
      <c r="G346" s="3">
        <v>20.3</v>
      </c>
      <c r="H346" s="43">
        <v>4.72</v>
      </c>
      <c r="I346" s="3">
        <v>218</v>
      </c>
      <c r="J346" s="3">
        <v>2.64</v>
      </c>
      <c r="K346" s="3">
        <v>210</v>
      </c>
      <c r="L346" s="16" t="s">
        <v>212</v>
      </c>
      <c r="M346" s="5"/>
    </row>
    <row r="347" spans="2:13" ht="15.6">
      <c r="B347" s="17"/>
      <c r="C347" s="27" t="s">
        <v>188</v>
      </c>
      <c r="D347" s="24">
        <v>100</v>
      </c>
      <c r="E347" s="24">
        <v>180</v>
      </c>
      <c r="F347" s="24">
        <v>3.2</v>
      </c>
      <c r="G347" s="24">
        <v>7</v>
      </c>
      <c r="H347" s="24">
        <v>23.34</v>
      </c>
      <c r="I347" s="24">
        <v>138.80000000000001</v>
      </c>
      <c r="J347" s="24">
        <v>24.11</v>
      </c>
      <c r="K347" s="24">
        <v>125</v>
      </c>
      <c r="L347" s="16" t="s">
        <v>203</v>
      </c>
      <c r="M347" s="15"/>
    </row>
    <row r="348" spans="2:13" ht="15.6">
      <c r="B348" s="17"/>
      <c r="C348" s="2" t="s">
        <v>49</v>
      </c>
      <c r="D348" s="12">
        <v>200</v>
      </c>
      <c r="E348" s="12">
        <v>200</v>
      </c>
      <c r="F348" s="12">
        <v>0.04</v>
      </c>
      <c r="G348" s="12">
        <v>0</v>
      </c>
      <c r="H348" s="12">
        <v>15.12</v>
      </c>
      <c r="I348" s="12">
        <v>59</v>
      </c>
      <c r="J348" s="12">
        <v>2</v>
      </c>
      <c r="K348" s="12">
        <v>377</v>
      </c>
      <c r="L348" s="10" t="s">
        <v>50</v>
      </c>
      <c r="M348" s="5"/>
    </row>
    <row r="349" spans="2:13" ht="15.6">
      <c r="B349" s="17"/>
      <c r="C349" s="2" t="s">
        <v>23</v>
      </c>
      <c r="D349" s="12">
        <v>50</v>
      </c>
      <c r="E349" s="12">
        <v>100</v>
      </c>
      <c r="F349" s="12">
        <v>8</v>
      </c>
      <c r="G349" s="12">
        <v>0.8</v>
      </c>
      <c r="H349" s="12">
        <v>49</v>
      </c>
      <c r="I349" s="12">
        <v>235</v>
      </c>
      <c r="J349" s="12"/>
      <c r="K349" s="20">
        <v>12.4</v>
      </c>
      <c r="L349" s="10" t="s">
        <v>25</v>
      </c>
      <c r="M349" s="5"/>
    </row>
    <row r="350" spans="2:13" ht="15.6">
      <c r="B350" s="17"/>
      <c r="C350" s="6" t="s">
        <v>51</v>
      </c>
      <c r="D350" s="7"/>
      <c r="E350" s="7"/>
      <c r="F350" s="7">
        <f>SUM(F346:F349)</f>
        <v>24.07</v>
      </c>
      <c r="G350" s="7">
        <f>SUM(G346:G349)</f>
        <v>28.1</v>
      </c>
      <c r="H350" s="7">
        <f>SUM(H346:H349)</f>
        <v>92.18</v>
      </c>
      <c r="I350" s="7">
        <f>SUM(I346:I349)</f>
        <v>650.79999999999995</v>
      </c>
      <c r="J350" s="7"/>
      <c r="K350" s="7"/>
      <c r="L350" s="16"/>
      <c r="M350" s="22">
        <f>100/I353*I350</f>
        <v>20.358813132498085</v>
      </c>
    </row>
    <row r="351" spans="2:13" ht="15.6">
      <c r="B351" s="17" t="s">
        <v>52</v>
      </c>
      <c r="C351" s="4" t="s">
        <v>224</v>
      </c>
      <c r="D351" s="3">
        <v>200</v>
      </c>
      <c r="E351" s="3">
        <v>200</v>
      </c>
      <c r="F351" s="3">
        <v>5.8</v>
      </c>
      <c r="G351" s="3">
        <v>6.4</v>
      </c>
      <c r="H351" s="3">
        <v>8</v>
      </c>
      <c r="I351" s="3">
        <v>118</v>
      </c>
      <c r="J351" s="3">
        <v>1.4</v>
      </c>
      <c r="K351" s="3">
        <v>389</v>
      </c>
      <c r="L351" s="10" t="s">
        <v>101</v>
      </c>
      <c r="M351" s="5"/>
    </row>
    <row r="352" spans="2:13" ht="15.6">
      <c r="B352" s="17"/>
      <c r="C352" s="6" t="s">
        <v>80</v>
      </c>
      <c r="D352" s="7"/>
      <c r="E352" s="7"/>
      <c r="F352" s="7">
        <f>SUM(F351)</f>
        <v>5.8</v>
      </c>
      <c r="G352" s="7">
        <f>SUM(G351)</f>
        <v>6.4</v>
      </c>
      <c r="H352" s="7">
        <f>SUM(H351)</f>
        <v>8</v>
      </c>
      <c r="I352" s="7">
        <f>SUM(I351)</f>
        <v>118</v>
      </c>
      <c r="J352" s="7">
        <f>SUM(J351)</f>
        <v>1.4</v>
      </c>
      <c r="K352" s="7"/>
      <c r="L352" s="16"/>
      <c r="M352" s="22"/>
    </row>
    <row r="353" spans="2:13" ht="46.8">
      <c r="B353" s="29" t="s">
        <v>174</v>
      </c>
      <c r="C353" s="30"/>
      <c r="D353" s="34"/>
      <c r="E353" s="34"/>
      <c r="F353" s="34">
        <f>F335+F342+F345+F350+F352</f>
        <v>113.63000000000001</v>
      </c>
      <c r="G353" s="34">
        <f>G335+G342+G345+G350+G352</f>
        <v>117.44</v>
      </c>
      <c r="H353" s="34">
        <f>H335+H342+H345+H350+H352</f>
        <v>497.78</v>
      </c>
      <c r="I353" s="34">
        <f>I335+I342+I345+I350+I352</f>
        <v>3196.6499999999996</v>
      </c>
      <c r="J353" s="34">
        <f>J335+J342+J345+J350+J352</f>
        <v>25.770000000000003</v>
      </c>
      <c r="K353" s="34"/>
      <c r="L353" s="10"/>
      <c r="M353" s="15"/>
    </row>
    <row r="354" spans="2:13" ht="31.2">
      <c r="B354" s="11"/>
      <c r="C354" s="2" t="s">
        <v>56</v>
      </c>
      <c r="D354" s="3"/>
      <c r="E354" s="3"/>
      <c r="F354" s="3">
        <v>1</v>
      </c>
      <c r="G354" s="3">
        <v>1</v>
      </c>
      <c r="H354" s="3">
        <v>4</v>
      </c>
      <c r="I354" s="3"/>
      <c r="J354" s="3"/>
      <c r="K354" s="3"/>
      <c r="L354" s="16"/>
      <c r="M354" s="5"/>
    </row>
    <row r="355" spans="2:13" ht="15.6">
      <c r="B355" s="17" t="s">
        <v>175</v>
      </c>
      <c r="C355" s="47"/>
      <c r="D355" s="3"/>
      <c r="E355" s="3"/>
      <c r="F355" s="3"/>
      <c r="G355" s="3"/>
      <c r="H355" s="3"/>
      <c r="I355" s="3"/>
      <c r="J355" s="3"/>
      <c r="K355" s="3"/>
      <c r="L355" s="10"/>
      <c r="M355" s="5"/>
    </row>
    <row r="356" spans="2:13" ht="15.6">
      <c r="B356" s="17" t="s">
        <v>14</v>
      </c>
      <c r="C356" s="4" t="s">
        <v>104</v>
      </c>
      <c r="D356" s="12">
        <v>10</v>
      </c>
      <c r="E356" s="12">
        <v>10</v>
      </c>
      <c r="F356" s="12">
        <v>0</v>
      </c>
      <c r="G356" s="12">
        <v>8.1999999999999993</v>
      </c>
      <c r="H356" s="12">
        <v>0.1</v>
      </c>
      <c r="I356" s="3">
        <v>75</v>
      </c>
      <c r="J356" s="12">
        <v>0</v>
      </c>
      <c r="K356" s="12">
        <v>14</v>
      </c>
      <c r="L356" s="16" t="s">
        <v>16</v>
      </c>
      <c r="M356" s="5"/>
    </row>
    <row r="357" spans="2:13" ht="15.6">
      <c r="B357" s="17"/>
      <c r="C357" s="4" t="s">
        <v>83</v>
      </c>
      <c r="D357" s="3" t="s">
        <v>84</v>
      </c>
      <c r="E357" s="3" t="s">
        <v>85</v>
      </c>
      <c r="F357" s="3">
        <v>5.0999999999999996</v>
      </c>
      <c r="G357" s="3">
        <v>4.5999999999999996</v>
      </c>
      <c r="H357" s="3">
        <v>0.3</v>
      </c>
      <c r="I357" s="3">
        <v>63</v>
      </c>
      <c r="J357" s="3">
        <v>0</v>
      </c>
      <c r="K357" s="3">
        <v>209</v>
      </c>
      <c r="L357" s="10" t="s">
        <v>86</v>
      </c>
      <c r="M357" s="5"/>
    </row>
    <row r="358" spans="2:13" ht="46.8">
      <c r="B358" s="17"/>
      <c r="C358" s="27" t="s">
        <v>60</v>
      </c>
      <c r="D358" s="24">
        <v>220</v>
      </c>
      <c r="E358" s="24">
        <v>250</v>
      </c>
      <c r="F358" s="24">
        <v>6</v>
      </c>
      <c r="G358" s="24">
        <v>10</v>
      </c>
      <c r="H358" s="24">
        <v>37.299999999999997</v>
      </c>
      <c r="I358" s="24">
        <v>262.5</v>
      </c>
      <c r="J358" s="24">
        <v>0</v>
      </c>
      <c r="K358" s="24">
        <v>173</v>
      </c>
      <c r="L358" s="16" t="s">
        <v>61</v>
      </c>
      <c r="M358" s="15"/>
    </row>
    <row r="359" spans="2:13" ht="15.6">
      <c r="B359" s="17"/>
      <c r="C359" s="2" t="s">
        <v>185</v>
      </c>
      <c r="D359" s="12">
        <v>200</v>
      </c>
      <c r="E359" s="12">
        <v>200</v>
      </c>
      <c r="F359" s="12">
        <v>7.2</v>
      </c>
      <c r="G359" s="12">
        <v>7.3</v>
      </c>
      <c r="H359" s="12">
        <v>23.17</v>
      </c>
      <c r="I359" s="12">
        <v>175</v>
      </c>
      <c r="J359" s="12">
        <v>1.8</v>
      </c>
      <c r="K359" s="12">
        <v>379</v>
      </c>
      <c r="L359" s="10" t="s">
        <v>62</v>
      </c>
      <c r="M359" s="5"/>
    </row>
    <row r="360" spans="2:13" ht="15.6">
      <c r="B360" s="17"/>
      <c r="C360" s="2" t="s">
        <v>23</v>
      </c>
      <c r="D360" s="12">
        <v>60</v>
      </c>
      <c r="E360" s="12">
        <v>100</v>
      </c>
      <c r="F360" s="20">
        <v>8</v>
      </c>
      <c r="G360" s="12">
        <v>0.8</v>
      </c>
      <c r="H360" s="12">
        <v>49.2</v>
      </c>
      <c r="I360" s="12">
        <v>235</v>
      </c>
      <c r="J360" s="12"/>
      <c r="K360" s="12" t="s">
        <v>24</v>
      </c>
      <c r="L360" s="16" t="s">
        <v>25</v>
      </c>
      <c r="M360" s="5"/>
    </row>
    <row r="361" spans="2:13" ht="15.6">
      <c r="B361" s="17"/>
      <c r="C361" s="6" t="s">
        <v>26</v>
      </c>
      <c r="D361" s="7"/>
      <c r="E361" s="7"/>
      <c r="F361" s="7">
        <f>SUM(F356:F360)</f>
        <v>26.3</v>
      </c>
      <c r="G361" s="7">
        <f>SUM(G356:G360)</f>
        <v>30.9</v>
      </c>
      <c r="H361" s="7">
        <f>SUM(H356:H360)</f>
        <v>110.07</v>
      </c>
      <c r="I361" s="7">
        <f>SUM(I356:I360)</f>
        <v>810.5</v>
      </c>
      <c r="J361" s="7">
        <f>SUM(J356:J360)</f>
        <v>1.8</v>
      </c>
      <c r="K361" s="7"/>
      <c r="L361" s="58"/>
      <c r="M361" s="22">
        <f>100/I381*I361</f>
        <v>25.312304809494066</v>
      </c>
    </row>
    <row r="362" spans="2:13" ht="15.6">
      <c r="B362" s="17" t="s">
        <v>106</v>
      </c>
      <c r="C362" s="2" t="s">
        <v>28</v>
      </c>
      <c r="D362" s="12">
        <v>70</v>
      </c>
      <c r="E362" s="12">
        <v>80</v>
      </c>
      <c r="F362" s="20">
        <v>1.24</v>
      </c>
      <c r="G362" s="12">
        <v>10.14</v>
      </c>
      <c r="H362" s="12">
        <v>7.47</v>
      </c>
      <c r="I362" s="12">
        <v>130</v>
      </c>
      <c r="J362" s="12">
        <v>9.36</v>
      </c>
      <c r="K362" s="12">
        <v>68</v>
      </c>
      <c r="L362" s="16" t="s">
        <v>29</v>
      </c>
      <c r="M362" s="5"/>
    </row>
    <row r="363" spans="2:13" ht="15.6">
      <c r="B363" s="17"/>
      <c r="C363" s="4" t="s">
        <v>231</v>
      </c>
      <c r="D363" s="3">
        <v>250</v>
      </c>
      <c r="E363" s="3">
        <v>350</v>
      </c>
      <c r="F363" s="3">
        <v>22.35</v>
      </c>
      <c r="G363" s="3">
        <v>19.920000000000002</v>
      </c>
      <c r="H363" s="3">
        <v>24</v>
      </c>
      <c r="I363" s="3">
        <v>364.3</v>
      </c>
      <c r="J363" s="3">
        <v>11.55</v>
      </c>
      <c r="K363" s="3">
        <v>101</v>
      </c>
      <c r="L363" s="10" t="s">
        <v>107</v>
      </c>
      <c r="M363" s="5"/>
    </row>
    <row r="364" spans="2:13" ht="15.6">
      <c r="B364" s="17"/>
      <c r="C364" s="4" t="s">
        <v>192</v>
      </c>
      <c r="D364" s="3">
        <v>110</v>
      </c>
      <c r="E364" s="3">
        <v>80</v>
      </c>
      <c r="F364" s="3">
        <v>10.09</v>
      </c>
      <c r="G364" s="3">
        <v>8.67</v>
      </c>
      <c r="H364" s="3">
        <v>9.25</v>
      </c>
      <c r="I364" s="3">
        <v>155</v>
      </c>
      <c r="J364" s="3" t="s">
        <v>193</v>
      </c>
      <c r="K364" s="3">
        <v>268</v>
      </c>
      <c r="L364" s="16" t="s">
        <v>32</v>
      </c>
      <c r="M364" s="5"/>
    </row>
    <row r="365" spans="2:13" ht="15.6">
      <c r="B365" s="17"/>
      <c r="C365" s="4" t="s">
        <v>68</v>
      </c>
      <c r="D365" s="12">
        <v>150</v>
      </c>
      <c r="E365" s="12">
        <v>200</v>
      </c>
      <c r="F365" s="12">
        <v>4.8</v>
      </c>
      <c r="G365" s="12">
        <v>5.76</v>
      </c>
      <c r="H365" s="12">
        <v>50.04</v>
      </c>
      <c r="I365" s="12">
        <v>284</v>
      </c>
      <c r="J365" s="12">
        <v>0</v>
      </c>
      <c r="K365" s="12">
        <v>302</v>
      </c>
      <c r="L365" s="10" t="s">
        <v>69</v>
      </c>
      <c r="M365" s="5"/>
    </row>
    <row r="366" spans="2:13" ht="15.6">
      <c r="B366" s="17"/>
      <c r="C366" s="4" t="s">
        <v>111</v>
      </c>
      <c r="D366" s="3">
        <v>30</v>
      </c>
      <c r="E366" s="3">
        <v>30</v>
      </c>
      <c r="F366" s="3">
        <v>0.56999999999999995</v>
      </c>
      <c r="G366" s="3">
        <v>1.56</v>
      </c>
      <c r="H366" s="3">
        <v>1.71</v>
      </c>
      <c r="I366" s="3">
        <v>23.4</v>
      </c>
      <c r="J366" s="3"/>
      <c r="K366" s="3">
        <v>330</v>
      </c>
      <c r="L366" s="16" t="s">
        <v>176</v>
      </c>
      <c r="M366" s="5"/>
    </row>
    <row r="367" spans="2:13" ht="19.8" customHeight="1">
      <c r="B367" s="17"/>
      <c r="C367" s="4" t="s">
        <v>232</v>
      </c>
      <c r="D367" s="12">
        <v>200</v>
      </c>
      <c r="E367" s="12">
        <v>200</v>
      </c>
      <c r="F367" s="12">
        <v>0.2</v>
      </c>
      <c r="G367" s="12">
        <v>0.2</v>
      </c>
      <c r="H367" s="12">
        <v>22.3</v>
      </c>
      <c r="I367" s="12">
        <v>110</v>
      </c>
      <c r="J367" s="12" t="s">
        <v>70</v>
      </c>
      <c r="K367" s="12">
        <v>859</v>
      </c>
      <c r="L367" s="10" t="s">
        <v>207</v>
      </c>
      <c r="M367" s="5"/>
    </row>
    <row r="368" spans="2:13" ht="15.6">
      <c r="B368" s="17"/>
      <c r="C368" s="2" t="s">
        <v>37</v>
      </c>
      <c r="D368" s="12">
        <v>80</v>
      </c>
      <c r="E368" s="12">
        <v>120</v>
      </c>
      <c r="F368" s="12">
        <v>8</v>
      </c>
      <c r="G368" s="12">
        <v>1</v>
      </c>
      <c r="H368" s="12">
        <v>40</v>
      </c>
      <c r="I368" s="12">
        <v>188</v>
      </c>
      <c r="J368" s="25"/>
      <c r="K368" s="12" t="s">
        <v>38</v>
      </c>
      <c r="L368" s="16" t="s">
        <v>39</v>
      </c>
      <c r="M368" s="5"/>
    </row>
    <row r="369" spans="2:13" ht="15.6">
      <c r="B369" s="17"/>
      <c r="C369" s="6" t="s">
        <v>40</v>
      </c>
      <c r="D369" s="7"/>
      <c r="E369" s="7"/>
      <c r="F369" s="42">
        <f>SUM(F362:F368)</f>
        <v>47.25</v>
      </c>
      <c r="G369" s="7">
        <f>SUM(G362:G368)</f>
        <v>47.250000000000007</v>
      </c>
      <c r="H369" s="7">
        <f>SUM(H362:H368)</f>
        <v>154.76999999999998</v>
      </c>
      <c r="I369" s="7">
        <f>SUM(I362:I368)</f>
        <v>1254.6999999999998</v>
      </c>
      <c r="J369" s="7">
        <f>SUM(J362:J368)</f>
        <v>20.91</v>
      </c>
      <c r="K369" s="7"/>
      <c r="L369" s="10"/>
      <c r="M369" s="22">
        <f>100/I381*I369</f>
        <v>39.184884447220483</v>
      </c>
    </row>
    <row r="370" spans="2:13" ht="31.2">
      <c r="B370" s="17" t="s">
        <v>114</v>
      </c>
      <c r="C370" s="4" t="s">
        <v>198</v>
      </c>
      <c r="D370" s="12">
        <v>90</v>
      </c>
      <c r="E370" s="12">
        <v>90</v>
      </c>
      <c r="F370" s="12">
        <v>7.56</v>
      </c>
      <c r="G370" s="12">
        <v>13.4</v>
      </c>
      <c r="H370" s="12">
        <v>62.2</v>
      </c>
      <c r="I370" s="12">
        <v>257.8</v>
      </c>
      <c r="J370" s="12">
        <v>0</v>
      </c>
      <c r="K370" s="12">
        <v>426</v>
      </c>
      <c r="L370" s="10" t="s">
        <v>72</v>
      </c>
      <c r="M370" s="5"/>
    </row>
    <row r="371" spans="2:13" ht="15.6">
      <c r="B371" s="17"/>
      <c r="C371" s="4" t="s">
        <v>201</v>
      </c>
      <c r="D371" s="12">
        <v>200</v>
      </c>
      <c r="E371" s="12">
        <v>200</v>
      </c>
      <c r="F371" s="20">
        <v>0.38</v>
      </c>
      <c r="G371" s="12">
        <v>0.17</v>
      </c>
      <c r="H371" s="12">
        <v>20.350000000000001</v>
      </c>
      <c r="I371" s="12">
        <v>126</v>
      </c>
      <c r="J371" s="12">
        <v>156</v>
      </c>
      <c r="K371" s="12">
        <v>388</v>
      </c>
      <c r="L371" s="16" t="s">
        <v>43</v>
      </c>
      <c r="M371" s="5"/>
    </row>
    <row r="372" spans="2:13" ht="15.6">
      <c r="B372" s="17"/>
      <c r="C372" s="6" t="s">
        <v>44</v>
      </c>
      <c r="D372" s="7"/>
      <c r="E372" s="7"/>
      <c r="F372" s="7">
        <f>SUM(F370:F371)</f>
        <v>7.9399999999999995</v>
      </c>
      <c r="G372" s="7">
        <f>SUM(G370:G371)</f>
        <v>13.57</v>
      </c>
      <c r="H372" s="7">
        <f>SUM(H370:H371)</f>
        <v>82.550000000000011</v>
      </c>
      <c r="I372" s="7">
        <f>SUM(I370:I371)</f>
        <v>383.8</v>
      </c>
      <c r="J372" s="7">
        <f>SUM(J370:J371)</f>
        <v>156</v>
      </c>
      <c r="K372" s="7"/>
      <c r="L372" s="16"/>
      <c r="M372" s="22">
        <f>100/I381*I372</f>
        <v>11.986258588382261</v>
      </c>
    </row>
    <row r="373" spans="2:13" ht="15.6">
      <c r="B373" s="17" t="s">
        <v>96</v>
      </c>
      <c r="C373" s="4"/>
      <c r="D373" s="3"/>
      <c r="E373" s="3"/>
      <c r="F373" s="3"/>
      <c r="G373" s="3"/>
      <c r="H373" s="3"/>
      <c r="I373" s="3"/>
      <c r="J373" s="3"/>
      <c r="K373" s="3"/>
      <c r="L373" s="10"/>
      <c r="M373" s="5"/>
    </row>
    <row r="374" spans="2:13" ht="15.6">
      <c r="B374" s="17"/>
      <c r="C374" s="2" t="s">
        <v>163</v>
      </c>
      <c r="D374" s="12">
        <v>90</v>
      </c>
      <c r="E374" s="12">
        <v>80</v>
      </c>
      <c r="F374" s="20">
        <v>12.05</v>
      </c>
      <c r="G374" s="43">
        <v>7.21</v>
      </c>
      <c r="H374" s="12">
        <v>10.220000000000001</v>
      </c>
      <c r="I374" s="12">
        <v>155</v>
      </c>
      <c r="J374" s="12">
        <v>0.56000000000000005</v>
      </c>
      <c r="K374" s="12">
        <v>279</v>
      </c>
      <c r="L374" s="16" t="s">
        <v>164</v>
      </c>
      <c r="M374" s="5"/>
    </row>
    <row r="375" spans="2:13" ht="15.6">
      <c r="B375" s="17"/>
      <c r="C375" s="2" t="s">
        <v>235</v>
      </c>
      <c r="D375" s="3">
        <v>220</v>
      </c>
      <c r="E375" s="3">
        <v>250</v>
      </c>
      <c r="F375" s="3">
        <v>5</v>
      </c>
      <c r="G375" s="3">
        <v>8.3000000000000007</v>
      </c>
      <c r="H375" s="3">
        <v>23</v>
      </c>
      <c r="I375" s="3">
        <v>188</v>
      </c>
      <c r="J375" s="3">
        <v>42.6</v>
      </c>
      <c r="K375" s="3">
        <v>139</v>
      </c>
      <c r="L375" s="10" t="s">
        <v>75</v>
      </c>
      <c r="M375" s="5"/>
    </row>
    <row r="376" spans="2:13" ht="15.6">
      <c r="B376" s="17"/>
      <c r="C376" s="4" t="s">
        <v>76</v>
      </c>
      <c r="D376" s="12">
        <v>200</v>
      </c>
      <c r="E376" s="12">
        <v>200</v>
      </c>
      <c r="F376" s="12">
        <v>0</v>
      </c>
      <c r="G376" s="12">
        <v>0</v>
      </c>
      <c r="H376" s="12">
        <v>14.97</v>
      </c>
      <c r="I376" s="12">
        <v>57</v>
      </c>
      <c r="J376" s="12">
        <v>0</v>
      </c>
      <c r="K376" s="12">
        <v>375</v>
      </c>
      <c r="L376" s="16" t="s">
        <v>77</v>
      </c>
      <c r="M376" s="5"/>
    </row>
    <row r="377" spans="2:13" ht="15.6">
      <c r="B377" s="17"/>
      <c r="C377" s="2" t="s">
        <v>23</v>
      </c>
      <c r="D377" s="12">
        <v>50</v>
      </c>
      <c r="E377" s="12">
        <v>100</v>
      </c>
      <c r="F377" s="12">
        <v>8</v>
      </c>
      <c r="G377" s="12">
        <v>0.8</v>
      </c>
      <c r="H377" s="12">
        <v>49</v>
      </c>
      <c r="I377" s="12">
        <v>235</v>
      </c>
      <c r="J377" s="12"/>
      <c r="K377" s="20">
        <v>12.4</v>
      </c>
      <c r="L377" s="10" t="s">
        <v>25</v>
      </c>
      <c r="M377" s="5"/>
    </row>
    <row r="378" spans="2:13" ht="15.6">
      <c r="B378" s="17"/>
      <c r="C378" s="6" t="s">
        <v>51</v>
      </c>
      <c r="D378" s="7"/>
      <c r="E378" s="7"/>
      <c r="F378" s="7">
        <f>SUM(F374:F377)</f>
        <v>25.05</v>
      </c>
      <c r="G378" s="7">
        <f>SUM(G374:G377)</f>
        <v>16.310000000000002</v>
      </c>
      <c r="H378" s="7">
        <f>SUM(H374:H377)</f>
        <v>97.19</v>
      </c>
      <c r="I378" s="7">
        <f>SUM(I374:I377)</f>
        <v>635</v>
      </c>
      <c r="J378" s="7"/>
      <c r="K378" s="7"/>
      <c r="L378" s="16"/>
      <c r="M378" s="22">
        <f>100/I381*I378</f>
        <v>19.831355402873204</v>
      </c>
    </row>
    <row r="379" spans="2:13" ht="15.6">
      <c r="B379" s="17" t="s">
        <v>52</v>
      </c>
      <c r="C379" s="4" t="s">
        <v>229</v>
      </c>
      <c r="D379" s="3">
        <v>200</v>
      </c>
      <c r="E379" s="3">
        <v>200</v>
      </c>
      <c r="F379" s="3">
        <v>5.8</v>
      </c>
      <c r="G379" s="3">
        <v>6.4</v>
      </c>
      <c r="H379" s="3">
        <v>8</v>
      </c>
      <c r="I379" s="3">
        <v>118</v>
      </c>
      <c r="J379" s="3">
        <v>1.4</v>
      </c>
      <c r="K379" s="3">
        <v>389</v>
      </c>
      <c r="L379" s="10" t="s">
        <v>53</v>
      </c>
      <c r="M379" s="5"/>
    </row>
    <row r="380" spans="2:13" ht="15.6">
      <c r="B380" s="17"/>
      <c r="C380" s="6" t="s">
        <v>129</v>
      </c>
      <c r="D380" s="7"/>
      <c r="E380" s="7"/>
      <c r="F380" s="7">
        <f>SUM(F379)</f>
        <v>5.8</v>
      </c>
      <c r="G380" s="7">
        <f>SUM(G379)</f>
        <v>6.4</v>
      </c>
      <c r="H380" s="7">
        <f>SUM(H379)</f>
        <v>8</v>
      </c>
      <c r="I380" s="7">
        <f>SUM(I379)</f>
        <v>118</v>
      </c>
      <c r="J380" s="7"/>
      <c r="K380" s="7"/>
      <c r="L380" s="16"/>
      <c r="M380" s="22">
        <f>100/I381*I380</f>
        <v>3.6851967520299813</v>
      </c>
    </row>
    <row r="381" spans="2:13" ht="62.4">
      <c r="B381" s="29" t="s">
        <v>177</v>
      </c>
      <c r="C381" s="30"/>
      <c r="D381" s="34"/>
      <c r="E381" s="34"/>
      <c r="F381" s="44">
        <f>F361+F369+F372+F378+F380</f>
        <v>112.33999999999999</v>
      </c>
      <c r="G381" s="44">
        <f>G361+G369+G372+G378+G380</f>
        <v>114.43</v>
      </c>
      <c r="H381" s="44">
        <f>H361+H369+H372+H378+H380</f>
        <v>452.58</v>
      </c>
      <c r="I381" s="44">
        <f>I361+I369+I372+I378+I380</f>
        <v>3202</v>
      </c>
      <c r="J381" s="44">
        <f>J361+J369+J372+J378+J380</f>
        <v>178.71</v>
      </c>
      <c r="K381" s="34"/>
      <c r="L381" s="10"/>
      <c r="M381" s="15"/>
    </row>
    <row r="382" spans="2:13" ht="31.2">
      <c r="B382" s="11"/>
      <c r="C382" s="2" t="s">
        <v>56</v>
      </c>
      <c r="D382" s="3"/>
      <c r="E382" s="3"/>
      <c r="F382" s="3">
        <v>1</v>
      </c>
      <c r="G382" s="3">
        <v>1</v>
      </c>
      <c r="H382" s="3">
        <v>4</v>
      </c>
      <c r="I382" s="3"/>
      <c r="J382" s="3"/>
      <c r="K382" s="3"/>
      <c r="L382" s="16"/>
      <c r="M382" s="5"/>
    </row>
    <row r="383" spans="2:13" ht="24.75" customHeight="1">
      <c r="B383" s="67" t="s">
        <v>178</v>
      </c>
      <c r="C383" s="68"/>
      <c r="D383" s="8"/>
      <c r="E383" s="8"/>
      <c r="F383" s="9">
        <f>F37+F63+F89+F116+F142+F170+F196+F222+F248+F275+F301+F327+F353+F381</f>
        <v>1919.1399999999999</v>
      </c>
      <c r="G383" s="9">
        <f>G37+G63+G89+G116+G142+G170+G196+G222+G248+G275+G301+G327+G353+G381</f>
        <v>1895.0099999999998</v>
      </c>
      <c r="H383" s="9">
        <f>H37+H63+H89+H116+H142+H170+H196+H222+H248+H275+H301+H327+H353+H381</f>
        <v>7487.7099999999991</v>
      </c>
      <c r="I383" s="9">
        <f>I37+I63+I89+I116+I142+I170+I196+I222+I248+I275+I301+I327+I353+I381</f>
        <v>52205.100000000013</v>
      </c>
      <c r="J383" s="9">
        <f>J37+J63+J89+J116+J142+J170+J196+J222+J248+J275+J301+J327+J353+J381</f>
        <v>985.54000000000008</v>
      </c>
      <c r="K383" s="3"/>
      <c r="L383" s="10"/>
      <c r="M383" s="26"/>
    </row>
    <row r="384" spans="2:13" ht="22.5" customHeight="1">
      <c r="B384" s="67" t="s">
        <v>179</v>
      </c>
      <c r="C384" s="68"/>
      <c r="D384" s="8"/>
      <c r="E384" s="8"/>
      <c r="F384" s="9">
        <f>F383/14</f>
        <v>137.08142857142857</v>
      </c>
      <c r="G384" s="9">
        <f t="shared" ref="G384:J384" si="2">G383/14</f>
        <v>135.35785714285711</v>
      </c>
      <c r="H384" s="9">
        <f t="shared" si="2"/>
        <v>534.83642857142854</v>
      </c>
      <c r="I384" s="9">
        <f t="shared" si="2"/>
        <v>3728.9357142857152</v>
      </c>
      <c r="J384" s="9">
        <f t="shared" si="2"/>
        <v>70.395714285714291</v>
      </c>
      <c r="K384" s="3"/>
      <c r="L384" s="16"/>
      <c r="M384" s="26"/>
    </row>
    <row r="385" spans="2:13" ht="19.5" customHeight="1">
      <c r="B385" s="67" t="s">
        <v>180</v>
      </c>
      <c r="C385" s="68"/>
      <c r="D385" s="8"/>
      <c r="E385" s="8"/>
      <c r="F385" s="8">
        <v>1</v>
      </c>
      <c r="G385" s="8">
        <v>1</v>
      </c>
      <c r="H385" s="8">
        <v>4</v>
      </c>
      <c r="I385" s="8"/>
      <c r="J385" s="8"/>
      <c r="K385" s="3"/>
      <c r="L385" s="10"/>
      <c r="M385" s="26"/>
    </row>
    <row r="386" spans="2:13" ht="16.2" thickBot="1">
      <c r="B386" s="59"/>
      <c r="C386" s="60"/>
      <c r="D386" s="61"/>
      <c r="E386" s="61"/>
      <c r="F386" s="61"/>
      <c r="G386" s="61"/>
      <c r="H386" s="61"/>
      <c r="I386" s="61"/>
      <c r="J386" s="61"/>
      <c r="K386" s="61"/>
      <c r="L386" s="62"/>
      <c r="M386" s="63"/>
    </row>
    <row r="387" spans="2:13" ht="15" thickTop="1"/>
  </sheetData>
  <mergeCells count="17">
    <mergeCell ref="B385:C385"/>
    <mergeCell ref="M7:M9"/>
    <mergeCell ref="B5:M5"/>
    <mergeCell ref="B7:B9"/>
    <mergeCell ref="C7:C9"/>
    <mergeCell ref="D7:D9"/>
    <mergeCell ref="E7:E9"/>
    <mergeCell ref="F7:H9"/>
    <mergeCell ref="I7:I9"/>
    <mergeCell ref="J7:J9"/>
    <mergeCell ref="K7:K9"/>
    <mergeCell ref="L7:L9"/>
    <mergeCell ref="J1:M1"/>
    <mergeCell ref="I2:M2"/>
    <mergeCell ref="J3:M3"/>
    <mergeCell ref="B383:C383"/>
    <mergeCell ref="B384:C384"/>
  </mergeCells>
  <pageMargins left="0.7" right="0.7" top="0.75" bottom="0.75" header="0.3" footer="0.3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2025-03-26T04:51:50Z</dcterms:modified>
</cp:coreProperties>
</file>